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E_ContractList" sheetId="1" r:id="rId1"/>
  </sheets>
  <definedNames>
    <definedName name="_xlnm.Print_Titles" localSheetId="0">'E_ContractList'!$1:$4</definedName>
  </definedNames>
  <calcPr fullCalcOnLoad="1"/>
</workbook>
</file>

<file path=xl/sharedStrings.xml><?xml version="1.0" encoding="utf-8"?>
<sst xmlns="http://schemas.openxmlformats.org/spreadsheetml/2006/main" count="723" uniqueCount="280">
  <si>
    <t>ค่าจ้างเหมาบริการอาสาสมัครกู้ชีพเทศบาลตำบลเวียงพางคำตามโครงการพัฒนาระบบบริการการแพทย์ฉุกเฉินประจำเทศบาลตำบลเวียงพางคำ ราย นายประดิษฐ์ มั่นเหมาะ ประจำเดือน สิงหาคม 2558 อัตราค่าจ้างผลัดละ 200.-บาท จำนวน 31 ผลัด รวมเป็นเงินจำนวน 6,200.- บาท (หกพันสองร้อยบาทถ้วน)</t>
  </si>
  <si>
    <t>จ้างเหมาบริการจัดทำอาหารกลางวัน สำหรับกลุ่ม อสม.และเจ้าหน้าที่ ที่เกี่ยวข้อง ตามโครงการอบรมเชิงปฎิบัติการตรวจคัดกรอง และแก้ไขปัญหาสายตาในผู้สูงอายุ เด็กวัยเรียนและเยาวชนและประชาชนกลุ่มเสี่ยงในวัยทำงาน เทศบาลตำบลเวียงพางคำประจำปีงบประมาณ 2558 ในวันที่ 3,4,5 กันยายน 2558 จำนวน 20 คน ๆ ละ 50.-บาท เป็นเงิน 1,000.-บาท รวม 3 วัน เป็นเงินทั้งสิ้น 3,000.-บาท (สามพันบาทถ้วน)</t>
  </si>
  <si>
    <t>จ้างเหมาบริการจัดทำอาหารว่าง สำหรับกลุ่ม อสม.และเจ้าหน้าที่ ที่เกี่ยวข้อง ตามโครงการอบรมเชิงปฎิบัติการตรวจคัดกรอง และแก้ไขปัญหาสายตาในผู้สูงอายุ เด็กวัยเรียนและเยาวชนและประชาชนกลุ่มเสี่ยงในวัยทำงาน เทศบาลตำบลเวียงพางคำประจำปีงบประมาณ 2558 ในวันที่ 3,4,5 กันยายน 2558 จำนวน 20 คน ๆ ละ 25.-บาท ต่อมื้อ 2 มื้อต่อวัน ตกวันละ  1,000.-บาท รวม 3 วัน เป็นเงินทั้งสิ้น 3,000.-บาท (สามพันบาทถ้วน)</t>
  </si>
  <si>
    <t>จ้างเหมาบริการจัดทำป้ายไวนิล ตามโครงการอบรมเชิงปฎิบัติการตรวจคัดกรอง และแก้ไขปัญหาสายตาในผู้สูงอายุ เด็กวัยเรียนและเยาวชนและประชาชนกลุ่มเสี่ยงในวัยทำงาน เทศบาลตำบลเวียงพางคำประจำปีงบประมาณ 2558 ในวันที่ 3,4,5 กันยายน 2558 จำนวน 1 ป้าย เป็นเงิน 450.-บาท (สี่ร้อยห้าสิบบาทถ้วน)</t>
  </si>
  <si>
    <t>จ้างเหมาบริการจัดทำอาหารกลางวัน แก่ผู้เข้าอบรม แก่ผู้เข้าอบรม และเจ้าหน้าที่ผู้รับผิดชอบโครงการ ตามโครงการฝึกอบรมอาชีพกลุ่มพัฒนาสตรีตำบลเวียงพางคำ ประจำปีงบประมาณ 2558 ในวันที่ 7 กันยายน 2558 ณ ห้องประชุมหนองแหวน เทศบาลตำบลเวียงพางคำ จำนวน 40 คน ๆ ละ 75.-บาท รวมเป็นเงินทั้งสิ้น 3,000.-บาท (สามพันบาทถ้วน)</t>
  </si>
  <si>
    <t>จ้างเหมาบริการจัดทำอาหารว่างพร้อมเครื่องดื่ม แก่ผู้เข้าอบรม แก่ผู้เข้าอบรม และเจ้าหน้าที่ผู้รับผิดชอบโครงการ ตามโครงการฝึกอบรมอาชีพกลุ่มพัฒนาสตรีตำบลเวียงพางคำ ประจำปีงบประมาณ 2558 ในวันที่ 7 กันยายน 2558 ณ ห้องประชุมหนองแหวน เทศบาลตำบลเวียงพางคำ  40 คน ๆ ละ 25.-บาท จำนวน 2 มื้อ เป็นเงิน 2,000.-บาท (สองพันบาทถ้วน)</t>
  </si>
  <si>
    <t>จ้างเหมาบริการบำรุงรักษาและปรับปรุงครุภัณฑ์ รถบรรทุกขยะ คันที่ 1 หมายเลขทะเบียน 81-3595 หมายเลขครุภัณฑ์ 001-47-000 จำนวน 7 รายการ ดังนี้ 
1. ไส้กรองน้ำมันเครื่อง จำนวน 1 ลูก เป้หนเงิน 750.-บาท 
2. น้ำมันเครื่องจำนวน 18 ลิตร เป็นเงิน 150.-บาท
3. ซ่อมฝาท้าย จำนวน 1 รายการ เป็นเงิน 1,500.-บาท 
4. หลอดไฟ จำนวน 1 ชุด เป็นเงิน 50.-บาท 
5. ไฟท้าย 2 ชุด ๆ ละ 600.-บาท เป็นเงิน 1,200.-บาท 
6. กระบอกฟิว จำนวน 4 ตัว ๆ ละ 35.-บาท เป็นเงิน 140.-บาท 
7. ขั้วสายไฟ จำนวน 2 ตัว ๆ ละ 10.-บาท เป็นเงิน 20.-บาท 
รวมเป็นเงิน 6,360.-บาท (หกพันสามร้อยหกสิบบาทถ้วน)</t>
  </si>
  <si>
    <t>จ้างเหมาบริการบำรุงรักษาและซ่อมแซม รถบรรทุกขยะ หมายเลขทะเบียน 81-4570 หมายเลขครุภัณฑ์ 001-53-0003 จำนวน 4 รายการ ดังนี้
1. ลูกปืนคลัตช์ NSK จำนวน 1 ตลับ เป้นเงิน 980.-บาท 
2. แผ่นคลัตช์ 10 DK จำนวน 1 แผ่น เป็นเงิน 2,650.-บาท 
3. มือหมุนกระจก จำนวน 1 อัน เป็นเงิน 120.-บาท 
4. ค่าแรง เป็นเงิน 1,000.-บาท 
  รวมเป็นเงิน 4,750.-บาท (-สี่พันเจ็ดร้อยห้าสิบบาทถ้วน-)</t>
  </si>
  <si>
    <t xml:space="preserve">จ้างเหมาบริการบำรุงรักษาและซ่อมแซมรถตักหน้า ขุดหลัง ชนิดขับเคลื่อน 4 ล้อ ขนาดล้อหน้าและล้อหลังเท่ากันทั้งสี่ล้อ ยี่ห้อ JCB  หมายเลขทะเบียน ตค-4730 หมายเลขครุภัณฑ์ 018-55-0001 อยู่ในความรับผิดชอบของกองช่าง จำนวน 3 รายการ ดังนี้
1. น้ำมันเครื่อง จำนวน 18 ลิตร ๆ ละ 140.-บาท เป็นเงิน 2,520.-บาท 
2. ไส้กรองน้ำมันเครื่อง จำนวน 2 ลูก ๆ ละ 950.-บาท เป็นเงิน 1,900.-บาท 
3. ไส้กรองโซล่า จำนวน 2 ลูก ๆ ละ 1,500.-บาท เป็นเงิน 3,000.-บาท 
รวมเป็นเงินทั้งสิ้น 7,420.-บาท (เจ็ดพันสี่ร้อยยี่สิบบาทถ้วน)
</t>
  </si>
  <si>
    <t>จ้างเหมาบริการจัดทำอาหารว่างพร้อมเครื่องดื่มในการประชุมสภาเทศบาลตำบลเวียงพางคำ สมัยสามัน สมัยที่ 3 ครั้งที่ 3 ประจำปี พ.ศ.2558 ในวันที่ 8 กันยายน 2558 ณ ห้องประชุมหนองแหวน สำนักงานเทศบาลตำบลเวียงพางคำ จำนวน 60 คน ๆ ละ 25.-บาท เป็นเงิน 1,500.-บาท (หนึ่งพันห้าร้อยบาทถ้วน)</t>
  </si>
  <si>
    <t>จ้างเหมาบริการจัดทำอาหารกลางวันพร้อมเครื่องดื่มในการประชุมสภาเทศบาลตำบลเวียงพางสมัยที่ 3 ครั้งที่ 3 ประจำปี พ.ศ.2558 ในวันที่ 8 กันยายน 2558 ณ ห้องประชุมหนองแหวน สำนักงานเทศบาลตำบลเวียงพางคำ จำนวน 60 คน ๆ ละ 75.-บาท เป็นเงินทั้งสิ้น 4,500.-บาท (สี่พันห้าร้อยบาทถ้วน)</t>
  </si>
  <si>
    <t xml:space="preserve">จ้างเหมาบริการ ถ่ายเอกสาร ใช่ประกอบในการการประชุมสภาเทศบาลตำบลเวียงพางสมัยที่ 3 ครั้งที่ 3 ประจำปี พ.ศ.2558 ในวันที่ 8 กันยายน 2558 ณ ห้องประชุมหนองแหวน สำนักงานเทศบาลตำบลเวียงพางคำ จำนวน 2,152 แผ่น ๆ ละ 0.50บาท เป็นเงินทั้งสิ้น 1,076.-บาท (หนึ่งพันเจ็ดสิบหกบาทถ้วน) </t>
  </si>
  <si>
    <t>จัดซื้อวัสดุ ตามตาม โครงการส่งเสริมการลดและคัดแยกขยะมูลฝอยชุมชน (อบรมเชิงปฎิบัติการทำน้ำหมักชีวภาพให้แก่เด็กนักเรียนในสถานศึกษา) ในวันที่ 9 กันยายน 2558 ณ โรงเรียนเจ้าพ่อหลวงอุปถัมภ์ 5 จำนวน  5 รายการ ดังนี้ 
1. กระดาษถ่าย A4 จำนวน 1 รีม เป็นเงิน 115.-บาm
2. แฟ้มสอด จำนวน 50 ซอง ๆ ละ 6.- บาท เป็นเงิน 300.-บาท 
3. ปากาลูกลื่น จำนวน 1 กระป๋อวง เป็นเงิน 322.-บาท 
4. ปากกาเคมี จำนวน 10 ด้าม ๆ ละ 14.-บาท เป็นเงิน 140.-บาท
5. กระดาษการ์ดสี จำนวน 1 แพค ๆ ละ 115.-บาท 
รวมเป็นเงินทั้งสิ้น 992.-บาท (เก้าร้อยเก้าสิบสองบาทถ้วน)</t>
  </si>
  <si>
    <t>จ้างเหมาบริการจัดทำอาหารกลางวันพร้อมน้ำดื่ม สำหรับผู้เข้าร่วมโครงการอบรมอาชีพกลุ่มพัฒนาสตรีตำบลเวียงพางคำ กิจกรรม:การทำสบู่ น้ำยาสมุทรไพร ประจำปี 2558 ในวันที่ 9 กันยายน 2558 ณ ห้องประชุมหนองแหวน เทศบาลตำบลเวียงพางคำ จำนวน 40 คน ๆ ละ 75.- บาท เป็นเงิน 3,000.- บาท (สามพันบาทถ้วน)</t>
  </si>
  <si>
    <t>จ้างเหมาบริการจัดหาอาหารว่างพร้อมเครื่องดื่ม สำหรับผู้เข้าร่วมโครงการอบรมอาชีพกลุ่มพัฒนาสตรีตำบลเวียงพางคำ กิจกรรม:การทำสบู่ น้ำยาสมุทรไพร ประจำปี 2558 ในวันที่ 9 กันยายน 2558 ณ ห้องประชุมหนองแหวน เทศบาลตำบลเวียงพางคำ 2 มื้อ (เช้า/บ่าย) จำนวน 40 คนๆ ละ 50.- บาท  เป็นเงิน 2,000.- บาท (สองพันบาทถ้วน)</t>
  </si>
  <si>
    <t>จ้างเหมาบริการจัดทำป้ายไวนิว ตามโครงการอบรมอาชีพกลุ่มพัฒนาสตรีตำบลเวียงพางคำ กิจกรรม:การทำสบู่ น้ำยาสมุทรไพร ประจำปี 2558 ในวันที่ 9 กันยายน 2558 ณ ห้องประชุมหนองแหวน เทศบาลตำบลเวียงพางคำ ขนาด 3 x 1.2 เมตร จำนวน 1 ผืน เป็นเงิน 432.- บาท (สี่ร้อยสามสิบสองบาทถ้วน)</t>
  </si>
  <si>
    <t xml:space="preserve">จ้างเหมาบริการจัดทำป้ายไวนิล ตาม โครงการส่งเสริมการลดและคัดแยกขยะมูลฝอยชุมชน (อบรมเชิงปฎิบัติการทำน้ำหมักชีวภาพให้แก่เด็กนักเรียนในสถานศึกษา) ในวันที่ 9 กันยายน 2558 ณ โรงเรียนเจ้าพ่อหลวงอุปถัมภ์ 5 จำนวน 2 รายกาสร ดังนี้ 
1. ป้ายไวนิล ขนาด 3x1.2 เมตร จำนวน 1 ผืน เป็นเงิน 432.-บาท 
2. สติ๊กเกอร์ PVC ความละเอียดสูง จำนวน 2 ตารางเมตร ๆ ละ 500.-บาท เป็นเงิน 1,000.-บาท 
รวมเป็นเงินทั้งสิ้น 1,432.-บาท (หนึ่งพันสี่ร้อยสามสิบสองบาทถ้วน)
</t>
  </si>
  <si>
    <t>จ้างเหมาบริการจัดทำอาหารว่างพร้อมเครื่องดื่ม ตามโครงการพัฒนาผู้นำคุณธรรม : ส่งเสริมคุณธรรม จริยธรรม เพื่อเพิ่มประสิทธิภาพในการปฏิบัติงาน ในวันที่ 12 – 13 กันยายน 2558  จำนวน 46 คน ๆ ละ 25.-บาท ต่อมื้อ เป็นจำนวน 2 มื้อ รวมเป็นเงินทั้งสิ้น 2,300.-บาท (สองพันสามร้อยบาทถ้วน)</t>
  </si>
  <si>
    <t>จัดซื้อวัสดุ เพื่อใช้นิล ตามโครงการแก้ไขและป้องกันการตั้งครรภ์ในวันรุ่น : อบรมเรื่องวัยเรียน วัยใส ห่วงใยสุขภาพ ขนาด3x2 เมตร จำนวน 3 รายการดังนี้ 
1. แฟ้มสอด จำนวน 145 ซอง ๆ ละ 6.-บาท เป็นเงิน 870.-บาท 
2. สมุดปกอ่อน จำนวน 150 เล่ม ๆ ละ 6.-บาท เป็นเงิน 900.-บาท 
3. ปากกาลูกลื่น จำนวน 3 กระป๋อง ๆ ละ 200.-บาท เป็นเงิน 600.-บาท 
รวมเป็นเงินทั้งสิ้น 2,370.-บาท (สองพันสามร้อยเจ็ดสิบบาทถ้วน)</t>
  </si>
  <si>
    <t>จ้างเหมาบริการจัดหาอาหารว่างพร้อมเครื่องดื่มผู้เข้าอบรม วิทยากร และเจ้าหน้าที่ดำเนินการ ตามโครงการตามโครงการแก้ไขและป้องกันการตั้งครรภ์ในวันรุ่น : อบรมเรื่องวัยเรียน วัยใส ห่วงใยสุขภาพ ในวันที่ 11 กันยายน 2558 จำนวน 160 คน ๆ ละ 25.-บาท เป็นเงินทั้งสิ้น 4,000.-บาท (สี่พันบาทถ้วน)</t>
  </si>
  <si>
    <t>จ้างเหมาบริการจัดทำอาหารกลางวันพร้อมน้ำดื่มในการประชุมสภาเทศบาลตำบลเวียงพางคำ สมัยที่ 3 ครั้งที่ 4 ประจำปี พ.ศ.2558 ในวันที่ 14 กันยายน 2558 ณ ห้องประชุมหนองแหวน สำนักงานเทศบาลตำบลเวียงพางคำ จำนวน 60 คน ๆ ละ 75.-บาท เป็นเงิน 4,500.-บาท (สี่พันห้อร้อยบาทถ้วน)</t>
  </si>
  <si>
    <t>จ้างเหมาบริการจัดทำอาหารว่างพร้อมเครื่องดื่มในการประชุมสภาเทศบาลตำบลเวียงพางคำ สมัยที่ 3 ครั้งที่ 4 ประจำปี พ.ศ.2558 ในวันที่ 14 กันยายน 2558 ณ ห้องประชุมหนองแหวน สำนักงานเทศบาลตำบลเวียงพางคำ จำนวน 60 คน ๆ ละ 25.-บาท เป็นเงิน 1,500.-บาท (หนึ่งพันห้อร้อยบาทถ้วน)</t>
  </si>
  <si>
    <t>จ้างเหมาบริการจัดทำอาหารกลางวันพร้อมน้ำดื่ม โครงการจัดเวทีประชุมคณะกรรมการชุมชนและประชาคมตำบลเวียงพางคำ ประจำปีงบประมาณ 2558 ในวันที่ 15 กันยายน 2558 ณ ศาลาอเนกประสงค์หมู่ที่ 4 บ้านป่ายางใหม่ จำนวน 50 คน ๆ ละ 75.-บาท เป็นเงิน 3,750.-บาท (สามพันเจ็ดร้อยห้าสิบบาทถ้วน)</t>
  </si>
  <si>
    <t>จัดซื้อครุภัณฑ์ก่อสร้าง เลื่อยโซ่ยนต์ รายละเอียดดังนี้
 1.เลื่อยโซ่ยนต์ ชนิด 2 จังหวะ 2 แรงม้า แผ่นบังคับโซ่ยาวไม่ต่ำกว่า 18 นิ้ว คุณสมบัติดังนี้
-เครื่องยนต์เบนซิน 2 จังหวะ ลูกสูบเดี่ยว
-ขนาดโซ่ 3/8 นิ้ว
-แผ่นบังคับโซ่ยาวไม่ต่ำกว่า 18 นิ้ว
-น้ำหนักไม่ต่ำกว่า 4.8 กิโลกรัม (เฉพาะตัวเครื่อง)
-ระบบสตาร์ท แบบเชือกดึงสตาร์ท
-พร้อมปลอกหุ้มบาร์ ,ชุดเครื่องมือ
จำนวน 1 เครื่อง เป็นเงิน 15,000.-บาท (หนึ่งหมื่นห้าพันบาทถ้วน)
2.เลื่อยโซ่ยนต์ กำลังไฟฟ้าต้นกำลัง 2.95 แรงม้า แผ่นบังคับโซ่ยาวไม่ต่ำกว่า 25 นิ้ว จำนวน 1 เครื่อง คุณสมบัติดังนี้
-กำลังไฟ 2,200 w
-ความยาวบาร์โซ่ 25 นิ้ว
-ความเร็วรอบ 6,600 RPM
-น้ำหนัก 5.8 Kgs
-คุณลักษณะ ฉนวน
-ขนาดเครื่อง 473x249x140 มม.
-(ยาวxกว้างxสูง) (18-5/8”x9-3/4”x5-1/2)
จำนวน 1 เครื่อง เป็นเงิน 12,500.-บาท (หนึ่งหมื่นสองพันห้าร้อยบาทถ้วน)</t>
  </si>
  <si>
    <t>จัดซื้อครุภัณฑ์ไฟฟ้าและวิทยุ เครื่องกำเนิดไฟฟ้า ขนาด 2.8 กิโลวัตต์ มีคุณสมบัติดังนี้
-กำลังไฟฟ้า 2800 วัตต์
-แรงดันไฟฟ้า 220V/50Hz
-ชนิดเครื่องยนต์ เบนซิน 4 จังหวะ
-กำลังเครื่องยนต์ 6.5 แรงม้า
จำนวน 1 เครื่อง เป็นเงิน 13,990.-บาท (หนึ่งหมื่นสามพันเก้าร้อยเก้าสิบบาทถ้วน)</t>
  </si>
  <si>
    <t xml:space="preserve">จัดซื้ือวัสดุสำหรับโครงการควบคุมไข้เลือดออกออกเชิงรุก จำนวน 3 รายการ ดังนี้ 
1. กระดาษถ่าย AA a4 จำนวน 10 รีม ๆ ละ 115.บาท เป็นเงิน 1,150.-บาท
2. เครื่องเย็บกระดาษ จำนวน 1 อัน เป็นเงิน 83.-บาท 
3. ลวดเย็บกระดาษเบอร์ 10 จำนวน 10 กล่อง ๆ ละ 9.-บาท เป็นเงิน 90.-บาท 
รวมเป็นเงินทั้งสิ้น 1,323.-บาท (หนึ่งพันสามร้อยยี่สิบสามบาทถ้วน)
</t>
  </si>
  <si>
    <t xml:space="preserve">จ้างเหมาบริการจัดทำป้ายแสดงที่จอดรถสำหรับประชาชน เพื่อเป็นไปตามการยกระดับมาตรฐาน 5 ส ตามนโยบายของรัฐบาล จำนวน 2 รายการ ดังนี้ 
1. ป้ายอคิลิกติดสติ๊กเกอร์พร้อมขาตั้ง (ที่จอดรถสำหรับผู้พิการ) 30x80 เซนติเมตร จำนวน 1 ป้าย เป็นเงิน 2,500.-บาท 
2. ป้ายอคิลิกติดสติ๊กเกอร์พร้อมขาตั้ง (ที่จอดรถจักยานยนต์ 40x100 เซนติเมตร และ ที่จอดรถยนต์ ขนาด 40x100 เซนติเมตร) รวม 2 ป้าย ๆ ละ 2,850.-บาท เป็นเงิน 5,700.-บาท 
รวมเป็นเงินทั้งสิ้น 8,200.-บาท (แปดพันสองร้อยบาทถ้วน)
</t>
  </si>
  <si>
    <t xml:space="preserve">จัดซื้อวัสดุ และวัสดุทางการแพทย์ ตามกิจกรรมเฝ้าระวัง ป้องกัน ควบคุมโรคมือ เท้า ปาก ภายใต้ โครงการชุมชนร่วมใจ ป้องกันภัย โรคติดต่อ จำนวน 6 รายการ ดังนี้ 
1. เอททิ้ลแอลกอฮอล์ จำนวน 8 แกลลอน ๆ ละ 550.-บาท เป็นเงิน 4,400.-บาท
2. ขวดบรรจุภัณฑ์ จำนวน 100 ใบ ๆ ละ 20.-บาท เป็นเงิน 2,000.-บาท 
3. กรีเซอรีน 1000 มล จำนวน 4 ขวด ๆ ละ 150.บาท เป็นเงิน 600.-บาท 
4. ผ้าเช็ดมือ จำนวน 5 แพ็ค ๆ ละ 360.-บาท เป็นเงิน 1,800.-บาท 
5. ผงซักฟอก จำนวน 5 ถุง ๆ ละ 50.-บาท เป็นเงิน 250.-บาท 
6. เอทอิ้ลแอลกอฮอล์ (สำหรับเช็ดทำความสะอาดอุปกรณ์) จำนวน 5 ขวด ๆ ละ 95.-บาท เป็นเงิน 475.-บาท 
รวมเป็นเงินทั้งสิ้น 9,525.-บาท (เก้าพันห้าร้อยยี่สิบห้าบาทถ้วน) </t>
  </si>
  <si>
    <t xml:space="preserve">จ้างเหมาถอดเครนและซ่อมแซมปรับปรุงครุภัณฑ์รถบรรทุก โดยมีรายละเอียดค่าใช้จ่ายดังนี้
1.แบตเตอรี่ จำนวน 2 ลูกๆ ละ 3,650.-บาท เป็นเงิน 7,300.-บาท
2.ขั้วแบตเตอรี่ จำนวน 2 ขั้วๆ ละ 50.-บาท เป็นเงิน 100.-บาท
3.สายแบตเตอรี่ จำนวน 1 เส้น  เป็นเงิน 150.-บาท
4.สายไฮดรอลิค จำนวน 2 เส้นๆ ละ 1,450.-บาท เป็นเงิน 2,900.-บาท
5.ปั๊ม จำนวน 1 ลูก เป็นเงิน 7,800.-บาท
6.น้ำมันไฮดรอลิค จำนวน 10 ลิตรๆ ละ 100.-บาท เป็นเงิน 1,000.-บาท
7.น้ำมันเครื่อง จำนวน 13 ลิตรๆ ละ 140.-บาท เป็นเงิน 1,820.-บาท
8.ไส้กรองเครื่อง จำนวน 1 ลูก  เป็นเงิน 250.-บาท
9.น้ำมันเกียร์ จำนวน 5 ลิตรๆ ละ 100.-บาท เป็นเงิน 500.-บาท
10.น้ำมันเฟืองท้าย จำนวน 5 ลิตรๆ ละ 100.-บาท เป็นเงิน 500.-บาท
11.ค่าแรง เป็นเงิน 2,500.-บาท
รวมเป็นเงิน 24,820.-บาท (สองหมื่นสี่พันแปดร้อยยี่สิบบาทถ้วน)
</t>
  </si>
  <si>
    <t>จ้างเหมาบริการบำรุงรักษาและซ่อมแซม รถตักหน้า ขุดหลัง ชนิดขับเคลื่อน 4 ล้อ ขนาดล้อหน้าและล้อหลังเท่ากันทั้งสี่ล้อ ยี่ห้อ JCB รุ่น 3CX SUPER หมายเลขทะเบียน ตค 4730 หมายเลขครุภัณฑ์ 018-55-0001 จำนวน 3 รายการ ดังนี้
1. สายไฮโดรลิคกระบอกบูม จำนวน 1 อัน เป็นเงิน 3,638.-บาท 
2. สายไฮโดรลิคกระบอกบุ้งกี๋ จำนวน 1 อัน เป็นเงิน 3,531.-บาท 
3. น้ำมันไฮดรอลิค 20 ลิตร เป็นเงิน 3,531.-บาท 
รวมเป็นเงิน 10,700.-บาท (หนึ่งหมื่นเจ็ดร้อยบาทถ้วน)</t>
  </si>
  <si>
    <t>จัดซื้อวัสดุตามกิจกรรมเฝ้าระวัง ป้องกันโรคมือ เท้า ปาก ภายใต้ โครงการชุมชนร่วมใจป้องกันภัยโรคติดต่อ จำนวน 2 รายการ ดังนี้ 
1. สติ๊กเกอร์ใส A4 จำนวน 1 แพค เป็นเงิน 187.-บาท 
2. สติ๊กเกอร์ ขาวด้าน จำนวน 1 แพค เป็นเงิน 185.-บาท 
รวมเป็นเงินทั้งสิ้น 372.-บาท (สามร้อยเจ็ดสิบสองบาทถ้วน)</t>
  </si>
  <si>
    <t>จ้างเหมาบริการจัดทำอาหารว่างพร้อมเครื่องดื่มในการประชุมสภาเทศบาลตำบลเวียงพางคำ สมัยวิสามัน ครั้งที่ 1 ประจำปี พ.ศ.2558 ในวันที่ 28 กันยายน 2558 ณ ห้องประชุมหนองแหวน สำนักงานเทศบาลตำบลเวียงพางคำ จำนวน 60 คน ๆ ละ 25.-บาท เป็นเงิน 1,500.-บาท (หนึ่งพันห้อร้อยบาทถ้วน)</t>
  </si>
  <si>
    <t>จ้างเหมาบริการจัดทำอาหารกลางวันพร้อมน้ำดื่มในการประชุมสภาเทศบาลตำบลเวียงพางคำ สมัยวิสามัน ครั้งที่ 1 ประจำปี พ.ศ.2558 ในวันที่ 28 กันยายน 2558 ณ ห้องประชุมหนองแหวน สำนักงานเทศบาลตำบลเวียงพางคำ จำนวน 60 คน ๆ ละ 75.-บาท เป็นเงิน 4,500.-บาท (สี่พันห้อร้อยบาทถ้วน)</t>
  </si>
  <si>
    <t>จ้างเหมาบริการถ่ายสำเนาพร้อมเข้าเล่ม เทศบัญญัติงบประมาณรายจ่าย ประจำปีงบประมาณ 2559 จำนวน 2 รายการ ดังนี้ 
1. ค่าถ่ายเอกสาร จำนวน 13,950 แผ่น ๆ ละ 0.50บาท เป็นเงิน 6,975.-บาท 
2. เย็บเล่มใส่กาว จำนวน 50 เล่ม ๆ ละ 120.-บาท เป็นเงิน 6,000.-บาท 
รวมเป็นเงิน 12,975.-บาท (หนึ่งหมื่นสองพันเก้าร้อยเจ็ดสิบห้าบาทถ้วน)</t>
  </si>
  <si>
    <t xml:space="preserve">จ้างเหมาบริการบำรุงรักษาและซ่อมแซม รถบรรทุกขยะคันที่ 2 หมายเลขทะเบียน 81-6199 เชียงราย หมายเลขครุภัณฑ์ 011-55-0004 จำนวน 4 รายการ ดังนี้ 
1. ไส้กรองน้ำมันเครื่อง จำนวน 1 ลูก เป็นเงิน  750.-บาท
2. น้ำมันเครื่องจำนวน 18 ลิตร ๆ ละ 150.-บาท เป็นเงิน 2,520.-บาท 
3. พัดลมแอร์ จำนวน 1 ตัว เป็นเงิน 2,480.-บาท 
4. ซ่อมและเติมน้ำยาแอร์ จำนวน 1 รายการ เป็นเงิน 1,000.-บาท 
รวมเป็นเงินทั้งสิ้น 6,450.-บาท (หกพันเจ็ดร้อยห้าสิบบาทถ้วน)
</t>
  </si>
  <si>
    <t>จัดซื้อวัสดุงานบ้านงานครัว ไตรมาสที่ 4 ประจำปีงบประมาณ 2558 เพื่อดูแล รักษา ความสะอาด ทั่วไปประจำเทศบาลตำบลเวียงพางคำ เพื่อรับรองประชาชนผู้เข้ามาติดต่อราชการ เทศบาลเวียงพางคำ จำนวน 16 รายการ เป็นเงิน 17,122.-บาท (หนึ่งหมื่นหนึ่งพันหนึ่งร้อยยี่สิบสองบาทถ้วน) รายละเอียดตามเอกสารประกอบ</t>
  </si>
  <si>
    <t>รายงานการก่อหนี้ผูกพัน</t>
  </si>
  <si>
    <t>วันที่พิมพ์ : 5/10/2558  09:03:52</t>
  </si>
  <si>
    <t>หน้า : 1/1</t>
  </si>
  <si>
    <t>ร้านแม่สายน้ำดื่ม</t>
  </si>
  <si>
    <t xml:space="preserve">CNTR-0529/58-1                </t>
  </si>
  <si>
    <t>01/09/2558</t>
  </si>
  <si>
    <t>ค่าจัดซื้อน้ำดื่มเพื่อไว้บริการประชาชนผู้มาติดต่อราชการ ใช้ในสำนักงานเทศบาลตำบลเวียงพางคำ และสถานีขนส่งอำเภอแม่สาย ประจำเดือน สิงหาคม 2558 เป็นเงิน 5,000.- บาท (ห้าพันบาทถ้วน)</t>
  </si>
  <si>
    <t>00111</t>
  </si>
  <si>
    <t xml:space="preserve">1-1 </t>
  </si>
  <si>
    <t>330000</t>
  </si>
  <si>
    <t>330300</t>
  </si>
  <si>
    <t>ห้างหุ้นส่วนจำกัด ส.การพิมพ์อินฟอร์เมชั่นเทคโนโลยี</t>
  </si>
  <si>
    <t xml:space="preserve">CNTR-0530/58-1                </t>
  </si>
  <si>
    <t>จ้างเหมาบริการเช่าเครื่องถ่ายเอกสาร ยี่ห้อ Canon รุ่น IR 3030 พร้อมผงหมึกและอะไหล่สิ้นเปลืองตลอดจนบำรุงดูแลรักษา ประจำเดือน สิงหาคม 2558 จำนวน 20,000 แผ่น เป็นเงิน 3,000.-บาท (สามพันบาทถ้วน)</t>
  </si>
  <si>
    <t>320000</t>
  </si>
  <si>
    <t>320100</t>
  </si>
  <si>
    <t>นายประดิษฐ์ มั่นเหมาะ</t>
  </si>
  <si>
    <t xml:space="preserve">CNTR-0533/58-1                </t>
  </si>
  <si>
    <t>04/09/2558</t>
  </si>
  <si>
    <t>00223</t>
  </si>
  <si>
    <t>320300</t>
  </si>
  <si>
    <t xml:space="preserve">CNTR-0533/58-2                </t>
  </si>
  <si>
    <t>07/09/2558</t>
  </si>
  <si>
    <t xml:space="preserve">CNTR-0533/58-3                </t>
  </si>
  <si>
    <t xml:space="preserve">CNTR-0595/58-1                </t>
  </si>
  <si>
    <t>30/09/2558</t>
  </si>
  <si>
    <t>ค่าจัดซื้อน้ำดื่มเพื่อไว้บริการประชาชนผู้มาติดต่อราชการ ใช้ในสำนักงานเทศบาลตำบลเวียงพางคำ และสถานีขนส่งอำเภอแม่สาย เป็นรายเดือน ประจำเดือน กันยายน 2558 เป็นเงิน 5,000.- บาท (ห้าพันบาทถ้วน)</t>
  </si>
  <si>
    <t>บริษัท เทพวิลย์ กรุ๊ป (1995) จำกัด</t>
  </si>
  <si>
    <t xml:space="preserve">CNTR-0601/58                  </t>
  </si>
  <si>
    <t>02/09/2558</t>
  </si>
  <si>
    <t>ค่าจัดซื้อสมุดรายงานประจำตัวและสมุดบันทึกพัฒนาการเด็กปฐมวัย จำนวน 2 รายการ เป็นเงิน 8,415.- บาท (แปดพันสี่ร้อยสิบห้าบาทถ้วน)</t>
  </si>
  <si>
    <t>00212</t>
  </si>
  <si>
    <t>นางสาวยุพิน วงค์ธรรม</t>
  </si>
  <si>
    <t xml:space="preserve">CNTR-0602/58                  </t>
  </si>
  <si>
    <t xml:space="preserve">CNTR-0603/58                  </t>
  </si>
  <si>
    <t>ร้านดี ดีไซน์ ป้ายโฆษณา</t>
  </si>
  <si>
    <t xml:space="preserve">CNTR-0604/58                  </t>
  </si>
  <si>
    <t xml:space="preserve">CNTR-0606/58                  </t>
  </si>
  <si>
    <t>06/09/2558</t>
  </si>
  <si>
    <t>จ้างเหมาบริการจัดทำป้ายไวนิล ตามโครงการฝึกอบรมอาชีพกลุมพัฒนาสตรีตำบลเวียงพางคำ ประจำปีงบประมาณ 2558 ในวันที่ 7 กันยายน 2558 ณ ห้องประชุมหนองแหวน เทศบาลตำบลเวียงพางคำ ขนาด 3x1.2 เมตร เป็นเงิน 432.-บาท (สี่ร้อยสามสิบสองบาทถ้วน)</t>
  </si>
  <si>
    <t>00252</t>
  </si>
  <si>
    <t>นางมานี สมรัตน์</t>
  </si>
  <si>
    <t xml:space="preserve">CNTR-0607/58                  </t>
  </si>
  <si>
    <t>นางเสน่ห์ แก้วตาติ๊บ</t>
  </si>
  <si>
    <t xml:space="preserve">CNTR-0608/58                  </t>
  </si>
  <si>
    <t xml:space="preserve">CNTR-0609/58                  </t>
  </si>
  <si>
    <t>จ้างเหมาบริการจัดทำป้ายไวนิล ตามโครงการเยาวชนจิตอาสา ในวันพุธที่ 9 กันยายน 2558 ขนาด 2x1.5 เมตร เป็นเงิน 540.-บาท (ห้าร้อยสี่สิบบาทถ้วน)</t>
  </si>
  <si>
    <t>00262</t>
  </si>
  <si>
    <t>ร้านสมศักดิ์ 2</t>
  </si>
  <si>
    <t xml:space="preserve">CNTR-0610/58                  </t>
  </si>
  <si>
    <t>จัดซื้อไม้กวาดทางมะพร้าว เพื่อใช้ตามโครงการเยาวชนจิตอาสา ในวันพุธที่ 9 กันยายน 2558 จำนวน 15 อัน ๆ ละ 93.-บาท เป็นเงินทั้งสิ้น 1,395.-บาท (หนึ่งพันสามร้อยเก้าสิบห้าบาทถ้วน)</t>
  </si>
  <si>
    <t xml:space="preserve">CNTR-0611/58                  </t>
  </si>
  <si>
    <t>จ้างเหมาบริการจัดทำอาหารว่างพร้อมเครื่องดื่ม แก่เยาวชนผู้เข้าร่วมโครงการ และเจ้าหน้าที่รับผิดชอบโครงการ โครงการเยาวชนจิตอาสา ในวันพุธที่ 9 กันยายน 2558 จำนวน 90 คน ๆ ละ 25.-บาท รวมเป็นเงิน 2,250.-บาท (สองพันสองร้อยห้าสิบบาทถ้วน)</t>
  </si>
  <si>
    <t>ดอยฟลอรีสท์</t>
  </si>
  <si>
    <t xml:space="preserve">CNTR-0612/58                  </t>
  </si>
  <si>
    <t>จัดซื้อวัสดุ เพื่อใช้ฝึกอบรม ตามโครงการฝึกอบรมอาชีพกลุ่มพัฒนาสตรีตำบลเวียงพางคำ ประจำปีงบประมาณ 2558 ในวันที่ 7 กันยายน 2558 ณ ห้องประชุมหนองแหวน เทศบาลตำบลเวียงพางคำ จำนวน 9 รายการ เป็นเงิน 8,910.-บาท (แปดพันเก้าร้อยสิบบาทถ้วน)รายละเอียดตามเอกสารแนบท้าย</t>
  </si>
  <si>
    <t>อู่เจริญยนต์</t>
  </si>
  <si>
    <t xml:space="preserve">CNTR-0613/58                  </t>
  </si>
  <si>
    <t>410000</t>
  </si>
  <si>
    <t>411800</t>
  </si>
  <si>
    <t xml:space="preserve">CNTR-0614/58                  </t>
  </si>
  <si>
    <t>320400</t>
  </si>
  <si>
    <t xml:space="preserve">CNTR-0615/58                  </t>
  </si>
  <si>
    <t>00241</t>
  </si>
  <si>
    <t xml:space="preserve">CNTR-0617/58                  </t>
  </si>
  <si>
    <t>320200</t>
  </si>
  <si>
    <t>วิสาหกิจชุมชนกลุ่มสตรีรับจ้างประกอบอาหารและแปรรูปอาหาร</t>
  </si>
  <si>
    <t xml:space="preserve">CNTR-0618/58                  </t>
  </si>
  <si>
    <t>ร้านรัชนีก๊อปปี้</t>
  </si>
  <si>
    <t xml:space="preserve">CNTR-0619/58                  </t>
  </si>
  <si>
    <t>08/09/2558</t>
  </si>
  <si>
    <t xml:space="preserve">CNTR-0620/58                  </t>
  </si>
  <si>
    <t>00244</t>
  </si>
  <si>
    <t>นางบัวพัน ปัญญา</t>
  </si>
  <si>
    <t xml:space="preserve">CNTR-0621/58                  </t>
  </si>
  <si>
    <t>ร้านอาหารเรือนเสน่ห์</t>
  </si>
  <si>
    <t xml:space="preserve">CNTR-0623/58                  </t>
  </si>
  <si>
    <t xml:space="preserve">CNTR-0624/58                  </t>
  </si>
  <si>
    <t xml:space="preserve">CNTR-0625/58                  </t>
  </si>
  <si>
    <t>เอ-อาร์-พาน-ท๊อป</t>
  </si>
  <si>
    <t xml:space="preserve">CNTR-0626/58                  </t>
  </si>
  <si>
    <t>ค่าจัดซื้อวัสดุอุปกรณ์ ตามโครงการอบรมอาชีพกลุ่มพัฒนาสตรีตำบลเวียงพางคำ กิจกรรม:การทำสบู่ น้ำยาสมุทรไพร ประจำปี 2558 ในวันที่ 9 กันยายน 2558 ณ ห้องประชุมหนองแหวน เทศบาลตำบลเวียงพางคำ  จำนวน 5 รายการ เป็นเงิน 3,500.- บาท (สามพันห้าร้อยบาทถ้วน)</t>
  </si>
  <si>
    <t xml:space="preserve">CNTR-0627/58                  </t>
  </si>
  <si>
    <t>10/09/2558</t>
  </si>
  <si>
    <t>จ้างเหมาบริการจัดทำอาหารกลางวัน พร้อมเครื่องดื่ม ตามโครงการฝึกอบรมอาชีพกลุ่มพัฒนาตำบลเวียงพางคำ กิจกรรม:การพับผ้าจีบผ้าในงานพิธีต่างๆ ในวันที่ 10 กันยายน 2558 จำนวน 40 คน ๆ ละ 75.- บาท เป็นเงิน 3,000.- บาท (สามพันบาทถ้วน)</t>
  </si>
  <si>
    <t xml:space="preserve">CNTR-0628/58                  </t>
  </si>
  <si>
    <t>จ้างเหมาบริการจัดทำอาหารว่าง พร้อมเครื่องดื่ม ตามโครงการฝึกอบรมอาชีพกลุ่มพัฒนาตำบลเวียงพางคำ กิจกรรม:การพับผ้าจีบผ้าในงานพิธีต่างๆ ในวันที่ 10 กันยายน 2558 จำนวน 2 มื้อ (เช้า/บ่าย) จำวน 40 คน ๆ ละ 50.- บาท เป็นเงิน 2,000.- บาท (สองพัันบาทถ้วน)</t>
  </si>
  <si>
    <t xml:space="preserve">CNTR-0629/58                  </t>
  </si>
  <si>
    <t>จ้างเหมาบริการจัดทำป้ายไวนิล ตามโครงการฝึกอบรมอาชีพกลุ่มพัฒนาตำบลเวียงพางคำ กิจกรรม:การพับผ้าจีบผ้าในงานพิธีต่างๆ ในวันที่ 10 กันยายน 2558 ขนาด 3 x 1.2 เมตร จำนวน 1 ผืน เป็นเงิน 432.- บาท (สี่ร้อยสามสิบสองบาทถ้วน)</t>
  </si>
  <si>
    <t xml:space="preserve">CNTR-0630/58                  </t>
  </si>
  <si>
    <t>จัดซื้อวัสดุอุปกรณ์ ตามโครงการฝึกอบรมอาชีพกลุ่มพัฒนาตำบลเวียงพางคำ กิจกรรม:การพับผ้าจีบผ้าในงานพิธีต่างๆ ในวันที่ 10 กันยายน 2558 จำนวน 7 รายการ เป็นเงิน 2,590.- บาท (สองพันห้าร้อยเก้าสิบบาทถ้วน)</t>
  </si>
  <si>
    <t>เจษฎา เอ็นจิเนียริ่ง</t>
  </si>
  <si>
    <t xml:space="preserve">CNTR-0631/58                  </t>
  </si>
  <si>
    <t>จ้างเหมาบริการตัดกระจกเพิ่อติดตั้งบนโต๊ะทำงาน เพื่อเป็นการรักษาครุภัณฑ์ (โต๊ะทำงาน) ให้มีอายุการใช้งาานได้นานยิ่งขึ้นและสะดวกต่อการทำความสะอาด จำนวน 4 รายการ เป็นเงิน 9,570.- บาท (เก้าพันห้าร้อยเจ็ดสิบบาทถ้วน)</t>
  </si>
  <si>
    <t xml:space="preserve">CNTR-0632/58                  </t>
  </si>
  <si>
    <t>จ้างเหมาบริการจัดทำป้ายโครงการพัฒนาผู้นำคุณธรรม : ส่งเสริมคุณธรรม จริยธรรม เพื่อเพิ่มประสิทธิภาพในการปฏิบัติงาน จำนวน 1 ผืน เป็น 432.- บาท (สี่ร้อยสามสิบสองบาทถ้วน)</t>
  </si>
  <si>
    <t>ห้างหุ้นส่วนสามัญ พรอปเพอร์ตี ไฟร์ แอนด์ เรสคิว</t>
  </si>
  <si>
    <t xml:space="preserve">CNTR-0633/58                  </t>
  </si>
  <si>
    <t>ค่าจัดซื้อสารเคมี(ชนิดผงเคมีแห้ง) พร้อมบรรจุ เพื่อใช้ในการเตรียมความพร้อม และใช้ในการฝึกอบรมและให้ความรู้แก่ประชาชน และนักเรียน ในเขตพื้นที่ตำบลเวียงพางคำ จำนวน 2 รายการ เป็นเงิน 4,200.- บาท (สี่พันสองร้อยบาทถ้วน)</t>
  </si>
  <si>
    <t>00123</t>
  </si>
  <si>
    <t>331600</t>
  </si>
  <si>
    <t>เอส ชี เมทัลชีท</t>
  </si>
  <si>
    <t xml:space="preserve">CNTR-0634/58                  </t>
  </si>
  <si>
    <t>ค่าจัดซื้อวัสดุ ตามโครงการซ่อมแซมที่อยู่อาศัยให้กับประชาชนผู้ยากไร้และผู้ดอยโอกาศ เพื่อเฉลิมพระเกียรติ สมเด็จพระเทพรัตนราชสุดาฯ สยามบรมราชกุมารี ประจำปี 2558 จำนวน 2 รายการ เป็นเงิน 3,500.- บาท (สามพันห้าร้อยบาทถ้วน)</t>
  </si>
  <si>
    <t>00232</t>
  </si>
  <si>
    <t>ป่าเหมือดค้าไม้</t>
  </si>
  <si>
    <t xml:space="preserve">CNTR-0636/58                  </t>
  </si>
  <si>
    <t>ค่าจัดซื้อวัดสุ ตามโครงการซ่อมแซมที่อยู่อาศัยให้กับประชาชนผู้ยากไร้และผู้ดอยโอกาศ เพื่อเฉลิมพระเกียรติ สมเด็จพระเทพรัตนราชสุดาฯ สยามบรมราชกุมารี ประจำปี 2558 จำนวน 8 รายการ เป็นเงิน 7,290.- บาท (เจ็ดพันสองร้อยเก้าสิบบาทถ้วน)</t>
  </si>
  <si>
    <t xml:space="preserve">CNTR-0636/58-1                </t>
  </si>
  <si>
    <t>25/09/2558</t>
  </si>
  <si>
    <t>นายนิรันดร์ ทองย้อย</t>
  </si>
  <si>
    <t xml:space="preserve">CNTR-0637/58                  </t>
  </si>
  <si>
    <t>จ้างเหมาบริการปรับปรุงห้องน้ำสำนักงาน (ตามแบบเทศบาลกำหนด) เป็นเงิน 90,600.- บาท (เก้าหมื่นหกร้อยบาทถ้วน)</t>
  </si>
  <si>
    <t>420000</t>
  </si>
  <si>
    <t>421100</t>
  </si>
  <si>
    <t>นางสาวอรอุมา ศิรกุลกานต์</t>
  </si>
  <si>
    <t xml:space="preserve">CNTR-0638/58                  </t>
  </si>
  <si>
    <t>11/09/2558</t>
  </si>
  <si>
    <t xml:space="preserve">CNTR-0639/58                  </t>
  </si>
  <si>
    <t>จ้างเหมาบริการจัดทำป้ายไวนิล ตามโครงการแก้ไขและป้องกันการตั้งครรภ์ในวันรุ่น : อบรมเรื่องวัยเรียน วัยใส ห่วงใยสุขภาพ ขนาด3x2 เมตร จำนวน 1 ป้าย เป็นเงิน 430.-บาท (สี่ร้อยสามสิบบาทถ้วน)</t>
  </si>
  <si>
    <t xml:space="preserve">CNTR-0640/58                  </t>
  </si>
  <si>
    <t xml:space="preserve">CNTR-0641/58                  </t>
  </si>
  <si>
    <t xml:space="preserve">CNTR-0643/58                  </t>
  </si>
  <si>
    <t xml:space="preserve">CNTR-0644/58                  </t>
  </si>
  <si>
    <t>14/09/2558</t>
  </si>
  <si>
    <t>จ้างเหมาบริการตัดกระจกเพื่อติดตั้งบนโต๊ะทำงาน เพื่อเป็นการรักษาครุภัณฑ์ (โต๊ะทำงาน) ให้มีอายุการใช้งาานได้นานยิ่งขึ้นและสะดวกต่อการทำความสะอาด จำนวน 2 รายการ เป็นเงิน 2,500.- บาท (สองพันห้าร้อยบาทถ้วน)</t>
  </si>
  <si>
    <t xml:space="preserve">CNTR-0645/58                  </t>
  </si>
  <si>
    <t>นางสุภาพร คำเหลือง</t>
  </si>
  <si>
    <t xml:space="preserve">CNTR-0646/58                  </t>
  </si>
  <si>
    <t>กรีนทรี</t>
  </si>
  <si>
    <t xml:space="preserve">CNTR-0647/58                  </t>
  </si>
  <si>
    <t>16/09/2558</t>
  </si>
  <si>
    <t>ค่าจัดซื้อวัสดุการเกษตร จำนวน 4 รายการ เป็นเงิน 38,700.- บาท (สามหมื่นแปดพันเจ็ดร้อยบาทถ้วน)</t>
  </si>
  <si>
    <t>00243</t>
  </si>
  <si>
    <t>331000</t>
  </si>
  <si>
    <t xml:space="preserve">CNTR-0648/58                  </t>
  </si>
  <si>
    <t>17/09/2558</t>
  </si>
  <si>
    <t>ค่าจัดซื้อวัสดุอุปกรณ์ ตามโครงการจัดกิจกรรมเสียงสะท้อนของเยาวชนแห่งชาติ ประจำปี 2558 จำนวน 11 รายการ เป็นเงิน 964.- บาท (เก้าร้อยหกสิบสี่บาทถ้วน)</t>
  </si>
  <si>
    <t xml:space="preserve">CNTR-0650/58                  </t>
  </si>
  <si>
    <t>18/09/2558</t>
  </si>
  <si>
    <t>ค่าจ้างเหมาบริการจัดทำป้ายไวนิล ตามโครงการจัดกิจกรรมเสียงสะท้อนของเยาวชนแห่งชาติ ประจำปี 2558 ขนาด 4 x 1.5 เมตร จำนวน 1 ผืน เป็นเงิน 720.- บาท (เจ็ดร้อยยี่สิบบาทถ้วน)</t>
  </si>
  <si>
    <t xml:space="preserve">CNTR-0651/58                  </t>
  </si>
  <si>
    <t>จ้างเหมาบริการจัดหาจัดทำอาหารว่างพร้อม น้ำดื่ม ตามโครงการจัดกิจกรรมเสียงสะท้อนของเยาวชนแห่งชาติ ประจำปี 2558 จำนวน 90 คน ๆ ละ 25.- บาท เป็นเงิน 2,250.- บาท (สองพันสองร้อยห้าสิบบาทถ้วน)</t>
  </si>
  <si>
    <t>ร้านกิจเจริญ</t>
  </si>
  <si>
    <t xml:space="preserve">CNTR-0653/58                  </t>
  </si>
  <si>
    <t>410500</t>
  </si>
  <si>
    <t>บริษัท โฮม โปรดักส์ เซ็นเตอร์ จำกัด (มหาชน) สาขาเชียงราย</t>
  </si>
  <si>
    <t xml:space="preserve">CNTR-0654/58                  </t>
  </si>
  <si>
    <t>410600</t>
  </si>
  <si>
    <t>ห้างหุ้นส่วนจำกัดเชียงรายเทคโนคอม</t>
  </si>
  <si>
    <t xml:space="preserve">CNTR-0655/58                  </t>
  </si>
  <si>
    <t>ค่าจัดซื้อครุภัณฑ์คอมพิวเตอร์ จำนวน 5 รายการ เป็นเงิน 39,190.- บาท (สามหมื่นเก้าพันหนึ่งร้อยเก้าสิบบาทถ้วน)</t>
  </si>
  <si>
    <t>411600</t>
  </si>
  <si>
    <t xml:space="preserve">CNTR-0657/58                  </t>
  </si>
  <si>
    <t>จัดซื้อกรอบใส่รูป ตามโครงการประกวดเรียงความเด็กเยาวชนจิตสำนึกรักบ้านเกิด ในวันที่ 18 สิงหาคม - 22 สิงหาคม 2558 ณ เทศบาลตำบลเวียงพางคำ จำนวน 6 แพค ๆ ละ 125.-บาท เป็นเงินทั้งสิ้น 750.-บาท (เจ็ดร้อยห้าสิบบาทถ้วนทั้งสิ้น)</t>
  </si>
  <si>
    <t xml:space="preserve">CNTR-0658/58                  </t>
  </si>
  <si>
    <t>ค่าจัดาซื้อครุภัณฑ์คอมพิวเตอร์ จำนวน 2 รายการ เป็นเงิน 38,800.- บาท (สามหมื่นแปดพันแปดร้อยบาทถ้วน)</t>
  </si>
  <si>
    <t>00113</t>
  </si>
  <si>
    <t>ห้างหุ้นส่วนจำกัด แม่จัน ปริ้นติ้ง</t>
  </si>
  <si>
    <t xml:space="preserve">CNTR-0659/58                  </t>
  </si>
  <si>
    <t>ค่าจัดซื้อวัสดุคอมพิวเตอร์ จำนวน 4 รายการ เป็นเงิน 21,120.- บาท (สองหมื่นหนึ่งพันหนึ่งร้อยยี่สิบบาทถ้วน)</t>
  </si>
  <si>
    <t>00211</t>
  </si>
  <si>
    <t>331400</t>
  </si>
  <si>
    <t xml:space="preserve">CNTR-0660/58                  </t>
  </si>
  <si>
    <t>ค่าจัดซื้อวัสดุคอมพิวเตอร์ จำนวน 2 รายการ เป็นเงิน 26,400.- บาท (สองหมื่นหกพันสี่ร้อยบาทถ้วน)</t>
  </si>
  <si>
    <t>ห้างหุ้นส่วนจำกัดแม่สายเอสทีการไฟฟ้า</t>
  </si>
  <si>
    <t xml:space="preserve">CNTR-0662/58                  </t>
  </si>
  <si>
    <t>ค่าจัดซื้อวัสดุไฟฟ้าและวิทยุ จำนวน 29 รายการ เป็นเงิน 98,568.40 บาท (เก้าหมื่นแปดพันห้าร้อยหกสิบแปดบาทสี่สิบสตรางค์)</t>
  </si>
  <si>
    <t>00242</t>
  </si>
  <si>
    <t>330200</t>
  </si>
  <si>
    <t xml:space="preserve">CNTR-0663/58                  </t>
  </si>
  <si>
    <t>21/09/2558</t>
  </si>
  <si>
    <t xml:space="preserve">CNTR-0664/58                  </t>
  </si>
  <si>
    <t>จัดซทื้อวัสดุสำนักงาน ใช้สำหรับตามโครงการพัฒนาระบบบริการการแพทย์ฉุกเฉินประจำเทศบาลตำบลเวียงพางคำ จำนวน 10 รายการ เป็นเงิน 3,130.-บาท (สามพันสามสิบบาทถ้วน) รายละเอียดตามเอกสารแนบท้าย</t>
  </si>
  <si>
    <t xml:space="preserve">CNTR-0665/58                  </t>
  </si>
  <si>
    <t>จัดซื้อวัสดุสำนักงาน ใช้ในงานกองการศึกษา เทศบาลตำบลเวียงพางคำ จำนวน 10 รายการ เป็นเงิน 4,658.-บาท (สี่พันหกร้อยห้าสิบแปดบาทถ้วน) รายละเอียดตามเอกสารประกอบ</t>
  </si>
  <si>
    <t>330100</t>
  </si>
  <si>
    <t xml:space="preserve">CNTR-0666/58                  </t>
  </si>
  <si>
    <t xml:space="preserve">CNTR-0667/58                  </t>
  </si>
  <si>
    <t>จัดซื้อวัสดุสำนักงาน ใช้ในส่วนงาน กองคลัง ไตรมาสที่ 4 ประจำปีงบประมาณ 2558 จำนวน 24 รายการ เป็นเงิน 12,917.-บาท (หนึ่งหมื่นสองพันเก้าร้อยสิบเจ็ดบาทถ้วน) รายละเอียดตามเอกสารประกอบ</t>
  </si>
  <si>
    <t xml:space="preserve">CNTR-0668/58                  </t>
  </si>
  <si>
    <t>จัดซื้อแม่กุญแจ เพื่อใช้ล็อกตู้โปร่งใส ตามการดำเนินการพัฒนาสู่ตู้โปร่งใส ใส่ใจประชาชน ประจำปี 2558 ตามแนวการบำบัดทุกข์ บำรุงสุข ของกระทรวงมหาดไทย จำนวน 11 อัน ๆ ละ 65.-บาท เป็นเงินทั้งสิ้น 715.-บาท (เจ็ดร้อยสิบห้าบาทถ้วน)</t>
  </si>
  <si>
    <t>ห้างหุ้นส่วนจำกัด เทคโนปริ้นติ้งเซ็นเตอร์</t>
  </si>
  <si>
    <t xml:space="preserve">CNTR-0669/58                  </t>
  </si>
  <si>
    <t>จ้างเหมาบริการจัดทำสื่อประชาสัมพันธ์กิจการของเทศบาล (จดหมายข่าวหนองแหวนนิวส์) เพื่อรายงานผลการดำเนินงานและเปิดเผยข้อมูลข่าวสารให้ประชาชนรับทราบทั่วถึงกัน จำนวน 1,000 ฉบับ ๆ ละ 6.-บาท รวมเป็นเงินทั้งสิ้น 6,000.-บาท (หกพันบาทถ้วน)</t>
  </si>
  <si>
    <t>ร้านคลีนิกคอม</t>
  </si>
  <si>
    <t xml:space="preserve">CNTR-0671/58                  </t>
  </si>
  <si>
    <t>จัดซื้อวัสดุคอมพิวเตอรฺ์ ไตรมาสที่ 4 ประจำปีงบประมาณ 2558 จำนวน 8 รายการ เป็นเงิน 13,414.-บาท (หนึ่งหมื่นสามพันสี่ร้อยสิบสี่บาทถ้วน) รายละเอียดตามเอกสารแนบท้าย</t>
  </si>
  <si>
    <t>ร้าน เอส เอ็ม อี ซัพพลาย</t>
  </si>
  <si>
    <t xml:space="preserve">CNTR-0672/58                  </t>
  </si>
  <si>
    <t>23/09/2558</t>
  </si>
  <si>
    <t xml:space="preserve">CNTR-0673/58                  </t>
  </si>
  <si>
    <t>22/09/2558</t>
  </si>
  <si>
    <t>บริษัท สยามมอเตอร์ แมชชีนเนอรี่ จำกัด</t>
  </si>
  <si>
    <t xml:space="preserve">CNTR-0674/58                  </t>
  </si>
  <si>
    <t>ร้านกู๊ดเซอร์วิส</t>
  </si>
  <si>
    <t xml:space="preserve">CNTR-0675/58                  </t>
  </si>
  <si>
    <t>จ้างเหมาบริการบำรุงรักษาและซ่อมแซม เครื่องปรับอากาศขนาด 36,000 บีทียู หมายเลข ครุภัณฑ์ 420-471-0001 ของอาคารสำนักงานเทศบาลตำบลเวียงพางคำ เปลี่ยนคอมเพสเซอร์ พร้อมล้างระบบท่อน้ำยา และเปลี่ยนอะไหล่ท่อน้ำยา เป็นเงิน 15,000.-บาท (หนึ่งหมื่นห้าพันบาทถ้วน)</t>
  </si>
  <si>
    <t>ร้านธัญชนกกรอบงาม</t>
  </si>
  <si>
    <t xml:space="preserve">CNTR-0677/58                  </t>
  </si>
  <si>
    <t>จ้างเหมาบริการจัดทำกรอบรูปไม้ ขนาด A4 เพื่อใช้ตามโครงการควบคุมไข้เลือดออกออกเชิงรุก จำนวน 10 กรอบ ๆ ละ 180.-บาท เป็นเงิน 1,800.-บาท (หนึ่งพันแปดร้อยบาทถ้วน)</t>
  </si>
  <si>
    <t xml:space="preserve">CNTR-0678/58                  </t>
  </si>
  <si>
    <t>ค่าจัดซื้อกระจกโค้งโพลี 24 นิ้วปะกับพร้อมเสา ยาว 3 เมตร จำนวน 6 ชุด ๆ ละ 2,800.- บาท เป็นเงิน 16,800.- บาท (หนึ่งหมื่นหกพันแปดร้อยบาทถ้วน)</t>
  </si>
  <si>
    <t>00122</t>
  </si>
  <si>
    <t xml:space="preserve">CNTR-0679/58                  </t>
  </si>
  <si>
    <t>ค่าจัดซื้อวัสดุเครื่องแต่งกาย จำนวน 5 รายการ เป็นเงิน 49,600.- บาท (สี่หมื่นเก้าพันหกร้อยบาทถ้วน)</t>
  </si>
  <si>
    <t>331200</t>
  </si>
  <si>
    <t xml:space="preserve">CNTR-0680/58                  </t>
  </si>
  <si>
    <t>ค่าจัดซื้อวัสดุกีฬา จำนวน 12 รายการ เป็นเงิน 87,652.- บาท (แปดหมื่นเจ็ดพันหกร้อยห้าสิบสองบาทถ้วน)</t>
  </si>
  <si>
    <t>331300</t>
  </si>
  <si>
    <t xml:space="preserve">CNTR-0681/58                  </t>
  </si>
  <si>
    <t>24/09/2558</t>
  </si>
  <si>
    <t xml:space="preserve">CNTR-0682/58                  </t>
  </si>
  <si>
    <t xml:space="preserve">CNTR-0683/58                  </t>
  </si>
  <si>
    <t>ร้านเรณูธุรกิจ</t>
  </si>
  <si>
    <t xml:space="preserve">CNTR-0684/58                  </t>
  </si>
  <si>
    <t>นายจักรกริช ตันตรา</t>
  </si>
  <si>
    <t xml:space="preserve">CNTR-0685/58                  </t>
  </si>
  <si>
    <t>โครงการก่อสร้างถนน คสล. ซอย 12 (ท้ายซอยไปรษณีย์) บ้านป่าเหมือดรุ่งเจริญ หมู่ที่ 5 ขนาดกว้าง 4.00 เมตร ยาว 49.00 เมตร หรือคิดเป็นพื้นที่รวมไม่น้อยกว่า 196.00 ตารางเมตร ตามแบบที่เทศบาลกำหนด ราคากลาง 107,000.-บาท (หนึ่งแสนเจ็ดพันบาทถ้วน)</t>
  </si>
  <si>
    <t xml:space="preserve">1-2 </t>
  </si>
  <si>
    <t>421000</t>
  </si>
  <si>
    <t xml:space="preserve">CNTR-0686/58                  </t>
  </si>
  <si>
    <t>ห้างหุ้นส่วนจำกัดคลังครัวเรือนซัพพลาย</t>
  </si>
  <si>
    <t xml:space="preserve">CNTR-0687/58                  </t>
  </si>
  <si>
    <t xml:space="preserve">CNTR-0688/58                  </t>
  </si>
  <si>
    <t>จ้างเหมาบริการถ่ายสำเนาเทศบัญญัติงบประมาณรายจ่าย (เพิ่มเติม) ฉบับที่ 1 ประจำปีงบประมาณ พ.ศ.2558 จำนวน 50 เล่ม ๆ ละ 92.-บาท เป็นเงินทั้งสิ้น 4,600.-บาท (สี่พันหกร้อยบาทถ้วน)</t>
  </si>
  <si>
    <t>ห้างหุ้นส่วนจำกัด ตาคำ ดี.ดี. ก่อสร้าง</t>
  </si>
  <si>
    <t xml:space="preserve">CNTR-0689/58                  </t>
  </si>
  <si>
    <t>จ้างเหมาบริการจัดทำป้ายจราจร-จักรยาน ขนาด 60 Cm. สติ๊กเกอร์สะท้อนแสง 3M เกรด 5 ปี วัสดุแผ่นอลูซิ้ง หนา 1.5 mm พร้อมเสา จำนวน 20 ชุด ๆ ละ 2,150.- บาท เป็นเงิน 43,000.- บาท (สี่หมื่นสามพันบาทถ้วน)</t>
  </si>
  <si>
    <t xml:space="preserve">CNTR-0690/58                  </t>
  </si>
  <si>
    <t xml:space="preserve">จัดซื้อวัสดุสำนักงาน ประจำไตรมาสที่ 4 (เพิ่มเติม) ประจำปีงบประมาณ 2558 จำนวน 40 รายการ เป็นเงิน 22,751.-บาท (สองหมื่นสองพันเจ็ดร้อยห้าสิบเอ็ดบาทถ้วน) </t>
  </si>
  <si>
    <t xml:space="preserve">CNTR-0691/58                  </t>
  </si>
  <si>
    <t>จ้างเหมาบริการจัดทำป้ายอคิลิคสติ๊กเกอร์ ขนาด 60 x 80 cm จำนวน 1 ป้าย เป็นเงิน 1,200.- บาท (หนึ่งพันสองร้อยบาทถ้วน)</t>
  </si>
  <si>
    <t>แม่สายยางยนต์</t>
  </si>
  <si>
    <t xml:space="preserve">CNTR-0693/58                  </t>
  </si>
  <si>
    <t>29/09/2558</t>
  </si>
  <si>
    <t>ค่าจัดซื้อวัสดุยานพาหนะและขนส่ง จำนวน 4 รายการ เป็นเงิน 43,900. บาท (สี่หมื่นสามพันเก้าร้อยบาทถ้วน)</t>
  </si>
  <si>
    <t>330700</t>
  </si>
  <si>
    <t>บริษัท กรีนวิงมาร์เก็ตติ้ง จำกัด สาขาป่าเหมือด</t>
  </si>
  <si>
    <t xml:space="preserve">CNTR-0694/58                  </t>
  </si>
  <si>
    <t>จ้างเหมาบริการบำรุงรักษาและซ่อมแซม รถจักรยานยนต์ ซีบีอาร์  150 ล้อแม็กซ์ หมายเลขทะเบียน คกว 681 หมายเลขครุภัณฑ์ 009-50-0003 จำนวน 16 รายการ เป็นเงินทั้งสิ้น 10,395.-บาท (หนึ่งหมื่นสามร้อยเก้าสิบห้าบาทถ้วน)</t>
  </si>
  <si>
    <t>พรชัยฟอร์นิเจอร์</t>
  </si>
  <si>
    <t xml:space="preserve">CNTR-0695/58                  </t>
  </si>
  <si>
    <t>ค่าจัดซื้อฉากไม้ จำนวน 1 ชิ้น ๆ ละ 2,500.- บาท เป็นเงิน 2,500.- บาท (สองพันห้าร้อยบาทถ้วน)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</si>
</sst>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General"/>
    <numFmt numFmtId="196" formatCode="[$-1010409]#,##0.00;\-#,##0.00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195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95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96" fontId="3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196" fontId="2" fillId="0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6.00390625" style="0" customWidth="1"/>
    <col min="3" max="3" width="3.8515625" style="0" customWidth="1"/>
    <col min="4" max="4" width="3.57421875" style="0" customWidth="1"/>
    <col min="5" max="5" width="17.57421875" style="0" customWidth="1"/>
    <col min="6" max="6" width="3.140625" style="0" customWidth="1"/>
    <col min="7" max="7" width="8.7109375" style="0" customWidth="1"/>
    <col min="8" max="8" width="26.421875" style="0" customWidth="1"/>
    <col min="9" max="9" width="8.28125" style="0" customWidth="1"/>
    <col min="10" max="10" width="2.57421875" style="0" customWidth="1"/>
    <col min="11" max="11" width="5.7109375" style="0" customWidth="1"/>
    <col min="12" max="13" width="8.28125" style="0" customWidth="1"/>
    <col min="14" max="14" width="2.00390625" style="0" customWidth="1"/>
    <col min="15" max="15" width="8.00390625" style="0" customWidth="1"/>
    <col min="16" max="16" width="5.421875" style="0" customWidth="1"/>
    <col min="17" max="17" width="12.140625" style="0" customWidth="1"/>
    <col min="18" max="18" width="0.13671875" style="0" customWidth="1"/>
  </cols>
  <sheetData>
    <row r="1" spans="1:18" ht="13.5" customHeight="1">
      <c r="A1" s="12"/>
      <c r="B1" s="12"/>
      <c r="C1" s="12"/>
      <c r="D1" s="1"/>
      <c r="E1" s="1"/>
      <c r="F1" s="1"/>
      <c r="G1" s="13" t="s">
        <v>36</v>
      </c>
      <c r="H1" s="13"/>
      <c r="I1" s="13"/>
      <c r="J1" s="13"/>
      <c r="K1" s="1"/>
      <c r="L1" s="1"/>
      <c r="M1" s="1"/>
      <c r="N1" s="1"/>
      <c r="O1" s="14" t="s">
        <v>37</v>
      </c>
      <c r="P1" s="14"/>
      <c r="Q1" s="14"/>
      <c r="R1" s="1"/>
    </row>
    <row r="2" spans="1:18" ht="6.75" customHeight="1">
      <c r="A2" s="12"/>
      <c r="B2" s="12"/>
      <c r="C2" s="12"/>
      <c r="D2" s="2"/>
      <c r="E2" s="2"/>
      <c r="F2" s="2"/>
      <c r="G2" s="13"/>
      <c r="H2" s="13"/>
      <c r="I2" s="13"/>
      <c r="J2" s="13"/>
      <c r="K2" s="2"/>
      <c r="L2" s="2"/>
      <c r="M2" s="2"/>
      <c r="N2" s="2"/>
      <c r="O2" s="2"/>
      <c r="P2" s="2"/>
      <c r="Q2" s="14" t="s">
        <v>38</v>
      </c>
      <c r="R2" s="14"/>
    </row>
    <row r="3" spans="1:18" ht="6.75" customHeight="1">
      <c r="A3" s="12"/>
      <c r="B3" s="12"/>
      <c r="C3" s="12"/>
      <c r="D3" s="2"/>
      <c r="E3" s="2"/>
      <c r="F3" s="2"/>
      <c r="G3" s="15"/>
      <c r="H3" s="15"/>
      <c r="I3" s="15"/>
      <c r="J3" s="15"/>
      <c r="K3" s="2"/>
      <c r="L3" s="2"/>
      <c r="M3" s="2"/>
      <c r="N3" s="2"/>
      <c r="O3" s="2"/>
      <c r="P3" s="2"/>
      <c r="Q3" s="14"/>
      <c r="R3" s="14"/>
    </row>
    <row r="4" spans="1:18" ht="13.5" customHeight="1">
      <c r="A4" s="1"/>
      <c r="B4" s="1"/>
      <c r="C4" s="1"/>
      <c r="D4" s="1"/>
      <c r="E4" s="1"/>
      <c r="F4" s="1"/>
      <c r="G4" s="15"/>
      <c r="H4" s="15"/>
      <c r="I4" s="15"/>
      <c r="J4" s="15"/>
      <c r="K4" s="1"/>
      <c r="L4" s="1"/>
      <c r="M4" s="1"/>
      <c r="N4" s="1"/>
      <c r="O4" s="1"/>
      <c r="P4" s="1"/>
      <c r="Q4" s="1"/>
      <c r="R4" s="1"/>
    </row>
    <row r="5" spans="1:18" ht="4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6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</row>
    <row r="7" spans="1:18" ht="12.75">
      <c r="A7" s="5" t="str">
        <f>"ลำดับ"</f>
        <v>ลำดับ</v>
      </c>
      <c r="B7" s="6" t="str">
        <f>"ชื่อเจ้าหนี้"</f>
        <v>ชื่อเจ้าหนี้</v>
      </c>
      <c r="C7" s="16" t="str">
        <f>"งวดการ"</f>
        <v>งวดการ</v>
      </c>
      <c r="D7" s="16"/>
      <c r="E7" s="6" t="str">
        <f>"สัญญาเลขที่"</f>
        <v>สัญญาเลขที่</v>
      </c>
      <c r="F7" s="17" t="str">
        <f>"วันที่อนุมัติ"</f>
        <v>วันที่อนุมัติ</v>
      </c>
      <c r="G7" s="17"/>
      <c r="H7" s="6" t="str">
        <f>"รายการ"</f>
        <v>รายการ</v>
      </c>
      <c r="I7" s="18" t="str">
        <f>"รหัส"</f>
        <v>รหัส</v>
      </c>
      <c r="J7" s="18"/>
      <c r="K7" s="18"/>
      <c r="L7" s="18"/>
      <c r="M7" s="18"/>
      <c r="N7" s="18"/>
      <c r="O7" s="18"/>
      <c r="P7" s="17" t="str">
        <f>"จำนวน"</f>
        <v>จำนวน</v>
      </c>
      <c r="Q7" s="17"/>
      <c r="R7" s="17"/>
    </row>
    <row r="8" spans="1:18" ht="12.75">
      <c r="A8" s="7"/>
      <c r="B8" s="7"/>
      <c r="C8" s="19" t="str">
        <f>"จ่ายเงิน"</f>
        <v>จ่ายเงิน</v>
      </c>
      <c r="D8" s="19"/>
      <c r="E8" s="7"/>
      <c r="F8" s="20"/>
      <c r="G8" s="20"/>
      <c r="H8" s="7"/>
      <c r="I8" s="8" t="str">
        <f>"งาน"</f>
        <v>งาน</v>
      </c>
      <c r="J8" s="21" t="str">
        <f>"วิธี"</f>
        <v>วิธี</v>
      </c>
      <c r="K8" s="21"/>
      <c r="L8" s="8" t="str">
        <f>"หมวด"</f>
        <v>หมวด</v>
      </c>
      <c r="M8" s="8" t="str">
        <f>"ประเภท"</f>
        <v>ประเภท</v>
      </c>
      <c r="N8" s="21" t="str">
        <f>"บัญชี"</f>
        <v>บัญชี</v>
      </c>
      <c r="O8" s="21"/>
      <c r="P8" s="22"/>
      <c r="Q8" s="22"/>
      <c r="R8" s="22"/>
    </row>
    <row r="9" spans="1:18" ht="63">
      <c r="A9" s="9">
        <v>1</v>
      </c>
      <c r="B9" s="10" t="s">
        <v>39</v>
      </c>
      <c r="C9" s="23">
        <v>1</v>
      </c>
      <c r="D9" s="23"/>
      <c r="E9" s="11" t="s">
        <v>40</v>
      </c>
      <c r="F9" s="24" t="s">
        <v>41</v>
      </c>
      <c r="G9" s="24"/>
      <c r="H9" s="10" t="s">
        <v>42</v>
      </c>
      <c r="I9" s="11" t="s">
        <v>43</v>
      </c>
      <c r="J9" s="24" t="s">
        <v>44</v>
      </c>
      <c r="K9" s="24"/>
      <c r="L9" s="11" t="s">
        <v>45</v>
      </c>
      <c r="M9" s="11" t="s">
        <v>46</v>
      </c>
      <c r="N9" s="24" t="str">
        <f aca="true" t="shared" si="0" ref="N9:N40">"-"</f>
        <v>-</v>
      </c>
      <c r="O9" s="24"/>
      <c r="P9" s="25">
        <v>4247</v>
      </c>
      <c r="Q9" s="25"/>
      <c r="R9" s="25"/>
    </row>
    <row r="10" spans="1:18" ht="63">
      <c r="A10" s="9">
        <v>2</v>
      </c>
      <c r="B10" s="10" t="s">
        <v>47</v>
      </c>
      <c r="C10" s="23">
        <v>1</v>
      </c>
      <c r="D10" s="23"/>
      <c r="E10" s="11" t="s">
        <v>48</v>
      </c>
      <c r="F10" s="24" t="s">
        <v>41</v>
      </c>
      <c r="G10" s="24"/>
      <c r="H10" s="10" t="s">
        <v>49</v>
      </c>
      <c r="I10" s="11" t="s">
        <v>43</v>
      </c>
      <c r="J10" s="24" t="s">
        <v>44</v>
      </c>
      <c r="K10" s="24"/>
      <c r="L10" s="11" t="s">
        <v>50</v>
      </c>
      <c r="M10" s="11" t="s">
        <v>51</v>
      </c>
      <c r="N10" s="24" t="str">
        <f t="shared" si="0"/>
        <v>-</v>
      </c>
      <c r="O10" s="24"/>
      <c r="P10" s="25">
        <v>7883.25</v>
      </c>
      <c r="Q10" s="25"/>
      <c r="R10" s="25"/>
    </row>
    <row r="11" spans="1:18" ht="94.5">
      <c r="A11" s="9">
        <v>3</v>
      </c>
      <c r="B11" s="10" t="s">
        <v>52</v>
      </c>
      <c r="C11" s="23">
        <v>1</v>
      </c>
      <c r="D11" s="23"/>
      <c r="E11" s="11" t="s">
        <v>53</v>
      </c>
      <c r="F11" s="24" t="s">
        <v>54</v>
      </c>
      <c r="G11" s="24"/>
      <c r="H11" s="10" t="s">
        <v>0</v>
      </c>
      <c r="I11" s="11" t="s">
        <v>55</v>
      </c>
      <c r="J11" s="24" t="s">
        <v>44</v>
      </c>
      <c r="K11" s="24"/>
      <c r="L11" s="11" t="s">
        <v>50</v>
      </c>
      <c r="M11" s="11" t="s">
        <v>56</v>
      </c>
      <c r="N11" s="24" t="str">
        <f t="shared" si="0"/>
        <v>-</v>
      </c>
      <c r="O11" s="24"/>
      <c r="P11" s="25">
        <v>5800</v>
      </c>
      <c r="Q11" s="25"/>
      <c r="R11" s="25"/>
    </row>
    <row r="12" spans="1:18" ht="94.5">
      <c r="A12" s="9">
        <v>4</v>
      </c>
      <c r="B12" s="10" t="s">
        <v>52</v>
      </c>
      <c r="C12" s="23">
        <v>1</v>
      </c>
      <c r="D12" s="23"/>
      <c r="E12" s="11" t="s">
        <v>57</v>
      </c>
      <c r="F12" s="24" t="s">
        <v>58</v>
      </c>
      <c r="G12" s="24"/>
      <c r="H12" s="10" t="s">
        <v>0</v>
      </c>
      <c r="I12" s="11" t="s">
        <v>55</v>
      </c>
      <c r="J12" s="24" t="s">
        <v>44</v>
      </c>
      <c r="K12" s="24"/>
      <c r="L12" s="11" t="s">
        <v>50</v>
      </c>
      <c r="M12" s="11" t="s">
        <v>56</v>
      </c>
      <c r="N12" s="24" t="str">
        <f t="shared" si="0"/>
        <v>-</v>
      </c>
      <c r="O12" s="24"/>
      <c r="P12" s="25">
        <v>5600</v>
      </c>
      <c r="Q12" s="25"/>
      <c r="R12" s="25"/>
    </row>
    <row r="13" spans="1:18" ht="94.5">
      <c r="A13" s="9">
        <v>5</v>
      </c>
      <c r="B13" s="10" t="s">
        <v>52</v>
      </c>
      <c r="C13" s="23">
        <v>1</v>
      </c>
      <c r="D13" s="23"/>
      <c r="E13" s="11" t="s">
        <v>59</v>
      </c>
      <c r="F13" s="24" t="s">
        <v>58</v>
      </c>
      <c r="G13" s="24"/>
      <c r="H13" s="10" t="s">
        <v>0</v>
      </c>
      <c r="I13" s="11" t="s">
        <v>55</v>
      </c>
      <c r="J13" s="24" t="s">
        <v>44</v>
      </c>
      <c r="K13" s="24"/>
      <c r="L13" s="11" t="s">
        <v>50</v>
      </c>
      <c r="M13" s="11" t="s">
        <v>56</v>
      </c>
      <c r="N13" s="24" t="str">
        <f t="shared" si="0"/>
        <v>-</v>
      </c>
      <c r="O13" s="24"/>
      <c r="P13" s="25">
        <v>5800</v>
      </c>
      <c r="Q13" s="25"/>
      <c r="R13" s="25"/>
    </row>
    <row r="14" spans="1:18" ht="73.5">
      <c r="A14" s="9">
        <v>6</v>
      </c>
      <c r="B14" s="10" t="s">
        <v>39</v>
      </c>
      <c r="C14" s="23">
        <v>1</v>
      </c>
      <c r="D14" s="23"/>
      <c r="E14" s="11" t="s">
        <v>60</v>
      </c>
      <c r="F14" s="24" t="s">
        <v>61</v>
      </c>
      <c r="G14" s="24"/>
      <c r="H14" s="10" t="s">
        <v>62</v>
      </c>
      <c r="I14" s="11" t="s">
        <v>43</v>
      </c>
      <c r="J14" s="24" t="s">
        <v>44</v>
      </c>
      <c r="K14" s="24"/>
      <c r="L14" s="11" t="s">
        <v>45</v>
      </c>
      <c r="M14" s="11" t="s">
        <v>46</v>
      </c>
      <c r="N14" s="24" t="str">
        <f t="shared" si="0"/>
        <v>-</v>
      </c>
      <c r="O14" s="24"/>
      <c r="P14" s="25">
        <v>3043</v>
      </c>
      <c r="Q14" s="25"/>
      <c r="R14" s="25"/>
    </row>
    <row r="15" spans="1:18" ht="42">
      <c r="A15" s="9">
        <v>7</v>
      </c>
      <c r="B15" s="10" t="s">
        <v>63</v>
      </c>
      <c r="C15" s="23">
        <v>1</v>
      </c>
      <c r="D15" s="23"/>
      <c r="E15" s="11" t="s">
        <v>64</v>
      </c>
      <c r="F15" s="24" t="s">
        <v>65</v>
      </c>
      <c r="G15" s="24"/>
      <c r="H15" s="10" t="s">
        <v>66</v>
      </c>
      <c r="I15" s="11" t="s">
        <v>67</v>
      </c>
      <c r="J15" s="24" t="s">
        <v>44</v>
      </c>
      <c r="K15" s="24"/>
      <c r="L15" s="11" t="s">
        <v>50</v>
      </c>
      <c r="M15" s="11" t="s">
        <v>56</v>
      </c>
      <c r="N15" s="24" t="str">
        <f t="shared" si="0"/>
        <v>-</v>
      </c>
      <c r="O15" s="24"/>
      <c r="P15" s="25">
        <v>8415</v>
      </c>
      <c r="Q15" s="25"/>
      <c r="R15" s="25"/>
    </row>
    <row r="16" spans="1:18" ht="126">
      <c r="A16" s="9">
        <v>8</v>
      </c>
      <c r="B16" s="10" t="s">
        <v>68</v>
      </c>
      <c r="C16" s="23">
        <v>1</v>
      </c>
      <c r="D16" s="23"/>
      <c r="E16" s="11" t="s">
        <v>69</v>
      </c>
      <c r="F16" s="24" t="s">
        <v>65</v>
      </c>
      <c r="G16" s="24"/>
      <c r="H16" s="10" t="s">
        <v>1</v>
      </c>
      <c r="I16" s="11" t="s">
        <v>55</v>
      </c>
      <c r="J16" s="24" t="s">
        <v>44</v>
      </c>
      <c r="K16" s="24"/>
      <c r="L16" s="11" t="s">
        <v>50</v>
      </c>
      <c r="M16" s="11" t="s">
        <v>56</v>
      </c>
      <c r="N16" s="24" t="str">
        <f t="shared" si="0"/>
        <v>-</v>
      </c>
      <c r="O16" s="24"/>
      <c r="P16" s="25">
        <v>3000</v>
      </c>
      <c r="Q16" s="25"/>
      <c r="R16" s="25"/>
    </row>
    <row r="17" spans="1:18" ht="136.5">
      <c r="A17" s="9">
        <v>9</v>
      </c>
      <c r="B17" s="10" t="s">
        <v>68</v>
      </c>
      <c r="C17" s="23">
        <v>1</v>
      </c>
      <c r="D17" s="23"/>
      <c r="E17" s="11" t="s">
        <v>70</v>
      </c>
      <c r="F17" s="24" t="s">
        <v>65</v>
      </c>
      <c r="G17" s="24"/>
      <c r="H17" s="10" t="s">
        <v>2</v>
      </c>
      <c r="I17" s="11" t="s">
        <v>55</v>
      </c>
      <c r="J17" s="24" t="s">
        <v>44</v>
      </c>
      <c r="K17" s="24"/>
      <c r="L17" s="11" t="s">
        <v>50</v>
      </c>
      <c r="M17" s="11" t="s">
        <v>56</v>
      </c>
      <c r="N17" s="24" t="str">
        <f t="shared" si="0"/>
        <v>-</v>
      </c>
      <c r="O17" s="24"/>
      <c r="P17" s="25">
        <v>3000</v>
      </c>
      <c r="Q17" s="25"/>
      <c r="R17" s="25"/>
    </row>
    <row r="18" spans="1:18" ht="94.5">
      <c r="A18" s="9">
        <v>10</v>
      </c>
      <c r="B18" s="10" t="s">
        <v>71</v>
      </c>
      <c r="C18" s="23">
        <v>1</v>
      </c>
      <c r="D18" s="23"/>
      <c r="E18" s="11" t="s">
        <v>72</v>
      </c>
      <c r="F18" s="24" t="s">
        <v>65</v>
      </c>
      <c r="G18" s="24"/>
      <c r="H18" s="10" t="s">
        <v>3</v>
      </c>
      <c r="I18" s="11" t="s">
        <v>55</v>
      </c>
      <c r="J18" s="24" t="s">
        <v>44</v>
      </c>
      <c r="K18" s="24"/>
      <c r="L18" s="11" t="s">
        <v>50</v>
      </c>
      <c r="M18" s="11" t="s">
        <v>56</v>
      </c>
      <c r="N18" s="24" t="str">
        <f t="shared" si="0"/>
        <v>-</v>
      </c>
      <c r="O18" s="24"/>
      <c r="P18" s="25">
        <v>450</v>
      </c>
      <c r="Q18" s="25"/>
      <c r="R18" s="25"/>
    </row>
    <row r="19" spans="1:18" ht="84">
      <c r="A19" s="9">
        <v>11</v>
      </c>
      <c r="B19" s="10" t="s">
        <v>71</v>
      </c>
      <c r="C19" s="23">
        <v>1</v>
      </c>
      <c r="D19" s="23"/>
      <c r="E19" s="11" t="s">
        <v>73</v>
      </c>
      <c r="F19" s="24" t="s">
        <v>74</v>
      </c>
      <c r="G19" s="24"/>
      <c r="H19" s="10" t="s">
        <v>75</v>
      </c>
      <c r="I19" s="11" t="s">
        <v>76</v>
      </c>
      <c r="J19" s="24" t="s">
        <v>44</v>
      </c>
      <c r="K19" s="24"/>
      <c r="L19" s="11" t="s">
        <v>50</v>
      </c>
      <c r="M19" s="11" t="s">
        <v>56</v>
      </c>
      <c r="N19" s="24" t="str">
        <f t="shared" si="0"/>
        <v>-</v>
      </c>
      <c r="O19" s="24"/>
      <c r="P19" s="25">
        <v>432</v>
      </c>
      <c r="Q19" s="25"/>
      <c r="R19" s="25"/>
    </row>
    <row r="20" spans="1:18" ht="105">
      <c r="A20" s="9">
        <v>12</v>
      </c>
      <c r="B20" s="10" t="s">
        <v>77</v>
      </c>
      <c r="C20" s="23">
        <v>1</v>
      </c>
      <c r="D20" s="23"/>
      <c r="E20" s="11" t="s">
        <v>78</v>
      </c>
      <c r="F20" s="24" t="s">
        <v>74</v>
      </c>
      <c r="G20" s="24"/>
      <c r="H20" s="10" t="s">
        <v>4</v>
      </c>
      <c r="I20" s="11" t="s">
        <v>76</v>
      </c>
      <c r="J20" s="24" t="s">
        <v>44</v>
      </c>
      <c r="K20" s="24"/>
      <c r="L20" s="11" t="s">
        <v>50</v>
      </c>
      <c r="M20" s="11" t="s">
        <v>56</v>
      </c>
      <c r="N20" s="24" t="str">
        <f t="shared" si="0"/>
        <v>-</v>
      </c>
      <c r="O20" s="24"/>
      <c r="P20" s="25">
        <v>3000</v>
      </c>
      <c r="Q20" s="25"/>
      <c r="R20" s="25"/>
    </row>
    <row r="21" spans="1:18" ht="115.5">
      <c r="A21" s="9">
        <v>13</v>
      </c>
      <c r="B21" s="10" t="s">
        <v>79</v>
      </c>
      <c r="C21" s="23">
        <v>1</v>
      </c>
      <c r="D21" s="23"/>
      <c r="E21" s="11" t="s">
        <v>80</v>
      </c>
      <c r="F21" s="24" t="s">
        <v>74</v>
      </c>
      <c r="G21" s="24"/>
      <c r="H21" s="10" t="s">
        <v>5</v>
      </c>
      <c r="I21" s="11" t="s">
        <v>76</v>
      </c>
      <c r="J21" s="24" t="s">
        <v>44</v>
      </c>
      <c r="K21" s="24"/>
      <c r="L21" s="11" t="s">
        <v>50</v>
      </c>
      <c r="M21" s="11" t="s">
        <v>56</v>
      </c>
      <c r="N21" s="24" t="str">
        <f t="shared" si="0"/>
        <v>-</v>
      </c>
      <c r="O21" s="24"/>
      <c r="P21" s="25">
        <v>2000</v>
      </c>
      <c r="Q21" s="25"/>
      <c r="R21" s="25"/>
    </row>
    <row r="22" spans="1:18" ht="52.5">
      <c r="A22" s="9">
        <v>14</v>
      </c>
      <c r="B22" s="10" t="s">
        <v>71</v>
      </c>
      <c r="C22" s="23">
        <v>1</v>
      </c>
      <c r="D22" s="23"/>
      <c r="E22" s="11" t="s">
        <v>81</v>
      </c>
      <c r="F22" s="24" t="s">
        <v>74</v>
      </c>
      <c r="G22" s="24"/>
      <c r="H22" s="10" t="s">
        <v>82</v>
      </c>
      <c r="I22" s="11" t="s">
        <v>83</v>
      </c>
      <c r="J22" s="24" t="s">
        <v>44</v>
      </c>
      <c r="K22" s="24"/>
      <c r="L22" s="11" t="s">
        <v>50</v>
      </c>
      <c r="M22" s="11" t="s">
        <v>56</v>
      </c>
      <c r="N22" s="24" t="str">
        <f t="shared" si="0"/>
        <v>-</v>
      </c>
      <c r="O22" s="24"/>
      <c r="P22" s="25">
        <v>540</v>
      </c>
      <c r="Q22" s="25"/>
      <c r="R22" s="25"/>
    </row>
    <row r="23" spans="1:18" ht="63">
      <c r="A23" s="9">
        <v>15</v>
      </c>
      <c r="B23" s="10" t="s">
        <v>84</v>
      </c>
      <c r="C23" s="23">
        <v>1</v>
      </c>
      <c r="D23" s="23"/>
      <c r="E23" s="11" t="s">
        <v>85</v>
      </c>
      <c r="F23" s="24" t="s">
        <v>74</v>
      </c>
      <c r="G23" s="24"/>
      <c r="H23" s="10" t="s">
        <v>86</v>
      </c>
      <c r="I23" s="11" t="s">
        <v>83</v>
      </c>
      <c r="J23" s="24" t="s">
        <v>44</v>
      </c>
      <c r="K23" s="24"/>
      <c r="L23" s="11" t="s">
        <v>50</v>
      </c>
      <c r="M23" s="11" t="s">
        <v>56</v>
      </c>
      <c r="N23" s="24" t="str">
        <f t="shared" si="0"/>
        <v>-</v>
      </c>
      <c r="O23" s="24"/>
      <c r="P23" s="25">
        <v>1395</v>
      </c>
      <c r="Q23" s="25"/>
      <c r="R23" s="25"/>
    </row>
    <row r="24" spans="1:18" ht="84">
      <c r="A24" s="9">
        <v>16</v>
      </c>
      <c r="B24" s="10" t="s">
        <v>79</v>
      </c>
      <c r="C24" s="23">
        <v>1</v>
      </c>
      <c r="D24" s="23"/>
      <c r="E24" s="11" t="s">
        <v>87</v>
      </c>
      <c r="F24" s="24" t="s">
        <v>74</v>
      </c>
      <c r="G24" s="24"/>
      <c r="H24" s="10" t="s">
        <v>88</v>
      </c>
      <c r="I24" s="11" t="s">
        <v>83</v>
      </c>
      <c r="J24" s="24" t="s">
        <v>44</v>
      </c>
      <c r="K24" s="24"/>
      <c r="L24" s="11" t="s">
        <v>50</v>
      </c>
      <c r="M24" s="11" t="s">
        <v>56</v>
      </c>
      <c r="N24" s="24" t="str">
        <f t="shared" si="0"/>
        <v>-</v>
      </c>
      <c r="O24" s="24"/>
      <c r="P24" s="25">
        <v>2250</v>
      </c>
      <c r="Q24" s="25"/>
      <c r="R24" s="25"/>
    </row>
    <row r="25" spans="1:18" ht="94.5">
      <c r="A25" s="9">
        <v>17</v>
      </c>
      <c r="B25" s="10" t="s">
        <v>89</v>
      </c>
      <c r="C25" s="23">
        <v>1</v>
      </c>
      <c r="D25" s="23"/>
      <c r="E25" s="11" t="s">
        <v>90</v>
      </c>
      <c r="F25" s="24" t="s">
        <v>58</v>
      </c>
      <c r="G25" s="24"/>
      <c r="H25" s="10" t="s">
        <v>91</v>
      </c>
      <c r="I25" s="11" t="s">
        <v>76</v>
      </c>
      <c r="J25" s="24" t="s">
        <v>44</v>
      </c>
      <c r="K25" s="24"/>
      <c r="L25" s="11" t="s">
        <v>50</v>
      </c>
      <c r="M25" s="11" t="s">
        <v>56</v>
      </c>
      <c r="N25" s="24" t="str">
        <f t="shared" si="0"/>
        <v>-</v>
      </c>
      <c r="O25" s="24"/>
      <c r="P25" s="25">
        <v>8910</v>
      </c>
      <c r="Q25" s="25"/>
      <c r="R25" s="25"/>
    </row>
    <row r="26" spans="1:18" ht="220.5">
      <c r="A26" s="9">
        <v>18</v>
      </c>
      <c r="B26" s="10" t="s">
        <v>92</v>
      </c>
      <c r="C26" s="23">
        <v>1</v>
      </c>
      <c r="D26" s="23"/>
      <c r="E26" s="11" t="s">
        <v>93</v>
      </c>
      <c r="F26" s="24" t="s">
        <v>58</v>
      </c>
      <c r="G26" s="24"/>
      <c r="H26" s="10" t="s">
        <v>6</v>
      </c>
      <c r="I26" s="11" t="s">
        <v>43</v>
      </c>
      <c r="J26" s="24" t="s">
        <v>44</v>
      </c>
      <c r="K26" s="24"/>
      <c r="L26" s="11" t="s">
        <v>94</v>
      </c>
      <c r="M26" s="11" t="s">
        <v>95</v>
      </c>
      <c r="N26" s="24" t="str">
        <f t="shared" si="0"/>
        <v>-</v>
      </c>
      <c r="O26" s="24"/>
      <c r="P26" s="25">
        <v>6360</v>
      </c>
      <c r="Q26" s="25"/>
      <c r="R26" s="25"/>
    </row>
    <row r="27" spans="1:18" ht="136.5">
      <c r="A27" s="9">
        <v>19</v>
      </c>
      <c r="B27" s="10" t="s">
        <v>92</v>
      </c>
      <c r="C27" s="23">
        <v>1</v>
      </c>
      <c r="D27" s="23"/>
      <c r="E27" s="11" t="s">
        <v>96</v>
      </c>
      <c r="F27" s="24" t="s">
        <v>58</v>
      </c>
      <c r="G27" s="24"/>
      <c r="H27" s="10" t="s">
        <v>7</v>
      </c>
      <c r="I27" s="11" t="s">
        <v>43</v>
      </c>
      <c r="J27" s="24" t="s">
        <v>44</v>
      </c>
      <c r="K27" s="24"/>
      <c r="L27" s="11" t="s">
        <v>50</v>
      </c>
      <c r="M27" s="11" t="s">
        <v>97</v>
      </c>
      <c r="N27" s="24" t="str">
        <f t="shared" si="0"/>
        <v>-</v>
      </c>
      <c r="O27" s="24"/>
      <c r="P27" s="25">
        <v>4750</v>
      </c>
      <c r="Q27" s="25"/>
      <c r="R27" s="25"/>
    </row>
    <row r="28" spans="1:18" ht="189">
      <c r="A28" s="9">
        <v>20</v>
      </c>
      <c r="B28" s="10" t="s">
        <v>92</v>
      </c>
      <c r="C28" s="23">
        <v>1</v>
      </c>
      <c r="D28" s="23"/>
      <c r="E28" s="11" t="s">
        <v>98</v>
      </c>
      <c r="F28" s="24" t="s">
        <v>58</v>
      </c>
      <c r="G28" s="24"/>
      <c r="H28" s="10" t="s">
        <v>8</v>
      </c>
      <c r="I28" s="11" t="s">
        <v>99</v>
      </c>
      <c r="J28" s="24" t="s">
        <v>44</v>
      </c>
      <c r="K28" s="24"/>
      <c r="L28" s="11" t="s">
        <v>50</v>
      </c>
      <c r="M28" s="11" t="s">
        <v>97</v>
      </c>
      <c r="N28" s="24" t="str">
        <f t="shared" si="0"/>
        <v>-</v>
      </c>
      <c r="O28" s="24"/>
      <c r="P28" s="25">
        <v>7420</v>
      </c>
      <c r="Q28" s="25"/>
      <c r="R28" s="25"/>
    </row>
    <row r="29" spans="1:18" ht="94.5">
      <c r="A29" s="9">
        <v>21</v>
      </c>
      <c r="B29" s="10" t="s">
        <v>79</v>
      </c>
      <c r="C29" s="23">
        <v>1</v>
      </c>
      <c r="D29" s="23"/>
      <c r="E29" s="11" t="s">
        <v>100</v>
      </c>
      <c r="F29" s="24" t="s">
        <v>58</v>
      </c>
      <c r="G29" s="24"/>
      <c r="H29" s="10" t="s">
        <v>9</v>
      </c>
      <c r="I29" s="11" t="s">
        <v>43</v>
      </c>
      <c r="J29" s="24" t="s">
        <v>44</v>
      </c>
      <c r="K29" s="24"/>
      <c r="L29" s="11" t="s">
        <v>50</v>
      </c>
      <c r="M29" s="11" t="s">
        <v>101</v>
      </c>
      <c r="N29" s="24" t="str">
        <f t="shared" si="0"/>
        <v>-</v>
      </c>
      <c r="O29" s="24"/>
      <c r="P29" s="25">
        <v>1500</v>
      </c>
      <c r="Q29" s="25"/>
      <c r="R29" s="25"/>
    </row>
    <row r="30" spans="1:18" ht="94.5">
      <c r="A30" s="9">
        <v>22</v>
      </c>
      <c r="B30" s="10" t="s">
        <v>102</v>
      </c>
      <c r="C30" s="23">
        <v>1</v>
      </c>
      <c r="D30" s="23"/>
      <c r="E30" s="11" t="s">
        <v>103</v>
      </c>
      <c r="F30" s="24" t="s">
        <v>58</v>
      </c>
      <c r="G30" s="24"/>
      <c r="H30" s="10" t="s">
        <v>10</v>
      </c>
      <c r="I30" s="11" t="s">
        <v>43</v>
      </c>
      <c r="J30" s="24" t="s">
        <v>44</v>
      </c>
      <c r="K30" s="24"/>
      <c r="L30" s="11" t="s">
        <v>50</v>
      </c>
      <c r="M30" s="11" t="s">
        <v>101</v>
      </c>
      <c r="N30" s="24" t="str">
        <f t="shared" si="0"/>
        <v>-</v>
      </c>
      <c r="O30" s="24"/>
      <c r="P30" s="25">
        <v>4500</v>
      </c>
      <c r="Q30" s="25"/>
      <c r="R30" s="25"/>
    </row>
    <row r="31" spans="1:18" ht="94.5">
      <c r="A31" s="9">
        <v>23</v>
      </c>
      <c r="B31" s="10" t="s">
        <v>104</v>
      </c>
      <c r="C31" s="23">
        <v>1</v>
      </c>
      <c r="D31" s="23"/>
      <c r="E31" s="11" t="s">
        <v>105</v>
      </c>
      <c r="F31" s="24" t="s">
        <v>106</v>
      </c>
      <c r="G31" s="24"/>
      <c r="H31" s="10" t="s">
        <v>11</v>
      </c>
      <c r="I31" s="11" t="s">
        <v>99</v>
      </c>
      <c r="J31" s="24" t="s">
        <v>44</v>
      </c>
      <c r="K31" s="24"/>
      <c r="L31" s="11" t="s">
        <v>50</v>
      </c>
      <c r="M31" s="11" t="s">
        <v>51</v>
      </c>
      <c r="N31" s="24" t="str">
        <f t="shared" si="0"/>
        <v>-</v>
      </c>
      <c r="O31" s="24"/>
      <c r="P31" s="25">
        <v>1076</v>
      </c>
      <c r="Q31" s="25"/>
      <c r="R31" s="25"/>
    </row>
    <row r="32" spans="1:18" ht="199.5">
      <c r="A32" s="9">
        <v>24</v>
      </c>
      <c r="B32" s="10" t="s">
        <v>84</v>
      </c>
      <c r="C32" s="23">
        <v>1</v>
      </c>
      <c r="D32" s="23"/>
      <c r="E32" s="11" t="s">
        <v>107</v>
      </c>
      <c r="F32" s="24" t="s">
        <v>106</v>
      </c>
      <c r="G32" s="24"/>
      <c r="H32" s="10" t="s">
        <v>12</v>
      </c>
      <c r="I32" s="11" t="s">
        <v>108</v>
      </c>
      <c r="J32" s="24" t="s">
        <v>44</v>
      </c>
      <c r="K32" s="24"/>
      <c r="L32" s="11" t="s">
        <v>50</v>
      </c>
      <c r="M32" s="11" t="s">
        <v>56</v>
      </c>
      <c r="N32" s="24" t="str">
        <f t="shared" si="0"/>
        <v>-</v>
      </c>
      <c r="O32" s="24"/>
      <c r="P32" s="25">
        <v>992</v>
      </c>
      <c r="Q32" s="25"/>
      <c r="R32" s="25"/>
    </row>
    <row r="33" spans="1:18" ht="105">
      <c r="A33" s="9">
        <v>25</v>
      </c>
      <c r="B33" s="10" t="s">
        <v>109</v>
      </c>
      <c r="C33" s="23">
        <v>1</v>
      </c>
      <c r="D33" s="23"/>
      <c r="E33" s="11" t="s">
        <v>110</v>
      </c>
      <c r="F33" s="24" t="s">
        <v>106</v>
      </c>
      <c r="G33" s="24"/>
      <c r="H33" s="10" t="s">
        <v>13</v>
      </c>
      <c r="I33" s="11" t="s">
        <v>76</v>
      </c>
      <c r="J33" s="24" t="s">
        <v>44</v>
      </c>
      <c r="K33" s="24"/>
      <c r="L33" s="11" t="s">
        <v>50</v>
      </c>
      <c r="M33" s="11" t="s">
        <v>56</v>
      </c>
      <c r="N33" s="24" t="str">
        <f t="shared" si="0"/>
        <v>-</v>
      </c>
      <c r="O33" s="24"/>
      <c r="P33" s="25">
        <v>3000</v>
      </c>
      <c r="Q33" s="25"/>
      <c r="R33" s="25"/>
    </row>
    <row r="34" spans="1:18" ht="105">
      <c r="A34" s="9">
        <v>26</v>
      </c>
      <c r="B34" s="10" t="s">
        <v>111</v>
      </c>
      <c r="C34" s="23">
        <v>1</v>
      </c>
      <c r="D34" s="23"/>
      <c r="E34" s="11" t="s">
        <v>112</v>
      </c>
      <c r="F34" s="24" t="s">
        <v>106</v>
      </c>
      <c r="G34" s="24"/>
      <c r="H34" s="10" t="s">
        <v>14</v>
      </c>
      <c r="I34" s="11" t="s">
        <v>76</v>
      </c>
      <c r="J34" s="24" t="s">
        <v>44</v>
      </c>
      <c r="K34" s="24"/>
      <c r="L34" s="11" t="s">
        <v>50</v>
      </c>
      <c r="M34" s="11" t="s">
        <v>56</v>
      </c>
      <c r="N34" s="24" t="str">
        <f t="shared" si="0"/>
        <v>-</v>
      </c>
      <c r="O34" s="24"/>
      <c r="P34" s="25">
        <v>2000</v>
      </c>
      <c r="Q34" s="25"/>
      <c r="R34" s="25"/>
    </row>
    <row r="35" spans="1:18" ht="94.5">
      <c r="A35" s="9">
        <v>27</v>
      </c>
      <c r="B35" s="10" t="s">
        <v>71</v>
      </c>
      <c r="C35" s="23">
        <v>1</v>
      </c>
      <c r="D35" s="23"/>
      <c r="E35" s="11" t="s">
        <v>113</v>
      </c>
      <c r="F35" s="24" t="s">
        <v>106</v>
      </c>
      <c r="G35" s="24"/>
      <c r="H35" s="10" t="s">
        <v>15</v>
      </c>
      <c r="I35" s="11" t="s">
        <v>76</v>
      </c>
      <c r="J35" s="24" t="s">
        <v>44</v>
      </c>
      <c r="K35" s="24"/>
      <c r="L35" s="11" t="s">
        <v>50</v>
      </c>
      <c r="M35" s="11" t="s">
        <v>56</v>
      </c>
      <c r="N35" s="24" t="str">
        <f t="shared" si="0"/>
        <v>-</v>
      </c>
      <c r="O35" s="24"/>
      <c r="P35" s="25">
        <v>432</v>
      </c>
      <c r="Q35" s="25"/>
      <c r="R35" s="25"/>
    </row>
    <row r="36" spans="1:18" ht="168">
      <c r="A36" s="9">
        <v>28</v>
      </c>
      <c r="B36" s="10" t="s">
        <v>71</v>
      </c>
      <c r="C36" s="23">
        <v>1</v>
      </c>
      <c r="D36" s="23"/>
      <c r="E36" s="11" t="s">
        <v>114</v>
      </c>
      <c r="F36" s="24" t="s">
        <v>106</v>
      </c>
      <c r="G36" s="24"/>
      <c r="H36" s="10" t="s">
        <v>16</v>
      </c>
      <c r="I36" s="11" t="s">
        <v>108</v>
      </c>
      <c r="J36" s="24" t="s">
        <v>44</v>
      </c>
      <c r="K36" s="24"/>
      <c r="L36" s="11" t="s">
        <v>50</v>
      </c>
      <c r="M36" s="11" t="s">
        <v>56</v>
      </c>
      <c r="N36" s="24" t="str">
        <f t="shared" si="0"/>
        <v>-</v>
      </c>
      <c r="O36" s="24"/>
      <c r="P36" s="25">
        <v>1432</v>
      </c>
      <c r="Q36" s="25"/>
      <c r="R36" s="25"/>
    </row>
    <row r="37" spans="1:18" ht="84">
      <c r="A37" s="9">
        <v>29</v>
      </c>
      <c r="B37" s="10" t="s">
        <v>115</v>
      </c>
      <c r="C37" s="23">
        <v>1</v>
      </c>
      <c r="D37" s="23"/>
      <c r="E37" s="11" t="s">
        <v>116</v>
      </c>
      <c r="F37" s="24" t="s">
        <v>106</v>
      </c>
      <c r="G37" s="24"/>
      <c r="H37" s="10" t="s">
        <v>117</v>
      </c>
      <c r="I37" s="11" t="s">
        <v>76</v>
      </c>
      <c r="J37" s="24" t="s">
        <v>44</v>
      </c>
      <c r="K37" s="24"/>
      <c r="L37" s="11" t="s">
        <v>50</v>
      </c>
      <c r="M37" s="11" t="s">
        <v>56</v>
      </c>
      <c r="N37" s="24" t="str">
        <f t="shared" si="0"/>
        <v>-</v>
      </c>
      <c r="O37" s="24"/>
      <c r="P37" s="25">
        <v>3500</v>
      </c>
      <c r="Q37" s="25"/>
      <c r="R37" s="25"/>
    </row>
    <row r="38" spans="1:18" ht="84">
      <c r="A38" s="9">
        <v>30</v>
      </c>
      <c r="B38" s="10" t="s">
        <v>109</v>
      </c>
      <c r="C38" s="23">
        <v>1</v>
      </c>
      <c r="D38" s="23"/>
      <c r="E38" s="11" t="s">
        <v>118</v>
      </c>
      <c r="F38" s="24" t="s">
        <v>119</v>
      </c>
      <c r="G38" s="24"/>
      <c r="H38" s="10" t="s">
        <v>120</v>
      </c>
      <c r="I38" s="11" t="s">
        <v>76</v>
      </c>
      <c r="J38" s="24" t="s">
        <v>44</v>
      </c>
      <c r="K38" s="24"/>
      <c r="L38" s="11" t="s">
        <v>50</v>
      </c>
      <c r="M38" s="11" t="s">
        <v>56</v>
      </c>
      <c r="N38" s="24" t="str">
        <f t="shared" si="0"/>
        <v>-</v>
      </c>
      <c r="O38" s="24"/>
      <c r="P38" s="25">
        <v>3000</v>
      </c>
      <c r="Q38" s="25"/>
      <c r="R38" s="25"/>
    </row>
    <row r="39" spans="1:18" ht="84">
      <c r="A39" s="9">
        <v>31</v>
      </c>
      <c r="B39" s="10" t="s">
        <v>111</v>
      </c>
      <c r="C39" s="23">
        <v>1</v>
      </c>
      <c r="D39" s="23"/>
      <c r="E39" s="11" t="s">
        <v>121</v>
      </c>
      <c r="F39" s="24" t="s">
        <v>119</v>
      </c>
      <c r="G39" s="24"/>
      <c r="H39" s="10" t="s">
        <v>122</v>
      </c>
      <c r="I39" s="11" t="s">
        <v>76</v>
      </c>
      <c r="J39" s="24" t="s">
        <v>44</v>
      </c>
      <c r="K39" s="24"/>
      <c r="L39" s="11" t="s">
        <v>50</v>
      </c>
      <c r="M39" s="11" t="s">
        <v>56</v>
      </c>
      <c r="N39" s="24" t="str">
        <f t="shared" si="0"/>
        <v>-</v>
      </c>
      <c r="O39" s="24"/>
      <c r="P39" s="25">
        <v>2000</v>
      </c>
      <c r="Q39" s="25"/>
      <c r="R39" s="25"/>
    </row>
    <row r="40" spans="1:18" ht="73.5">
      <c r="A40" s="9">
        <v>32</v>
      </c>
      <c r="B40" s="10" t="s">
        <v>71</v>
      </c>
      <c r="C40" s="23">
        <v>1</v>
      </c>
      <c r="D40" s="23"/>
      <c r="E40" s="11" t="s">
        <v>123</v>
      </c>
      <c r="F40" s="24" t="s">
        <v>119</v>
      </c>
      <c r="G40" s="24"/>
      <c r="H40" s="10" t="s">
        <v>124</v>
      </c>
      <c r="I40" s="11" t="s">
        <v>76</v>
      </c>
      <c r="J40" s="24" t="s">
        <v>44</v>
      </c>
      <c r="K40" s="24"/>
      <c r="L40" s="11" t="s">
        <v>50</v>
      </c>
      <c r="M40" s="11" t="s">
        <v>56</v>
      </c>
      <c r="N40" s="24" t="str">
        <f t="shared" si="0"/>
        <v>-</v>
      </c>
      <c r="O40" s="24"/>
      <c r="P40" s="25">
        <v>432</v>
      </c>
      <c r="Q40" s="25"/>
      <c r="R40" s="25"/>
    </row>
    <row r="41" spans="1:18" ht="73.5">
      <c r="A41" s="9">
        <v>33</v>
      </c>
      <c r="B41" s="10" t="s">
        <v>84</v>
      </c>
      <c r="C41" s="23">
        <v>1</v>
      </c>
      <c r="D41" s="23"/>
      <c r="E41" s="11" t="s">
        <v>125</v>
      </c>
      <c r="F41" s="24" t="s">
        <v>119</v>
      </c>
      <c r="G41" s="24"/>
      <c r="H41" s="10" t="s">
        <v>126</v>
      </c>
      <c r="I41" s="11" t="s">
        <v>76</v>
      </c>
      <c r="J41" s="24" t="s">
        <v>44</v>
      </c>
      <c r="K41" s="24"/>
      <c r="L41" s="11" t="s">
        <v>50</v>
      </c>
      <c r="M41" s="11" t="s">
        <v>56</v>
      </c>
      <c r="N41" s="24" t="str">
        <f aca="true" t="shared" si="1" ref="N41:N72">"-"</f>
        <v>-</v>
      </c>
      <c r="O41" s="24"/>
      <c r="P41" s="25">
        <v>2590</v>
      </c>
      <c r="Q41" s="25"/>
      <c r="R41" s="25"/>
    </row>
    <row r="42" spans="1:18" ht="73.5">
      <c r="A42" s="9">
        <v>34</v>
      </c>
      <c r="B42" s="10" t="s">
        <v>127</v>
      </c>
      <c r="C42" s="23">
        <v>1</v>
      </c>
      <c r="D42" s="23"/>
      <c r="E42" s="11" t="s">
        <v>128</v>
      </c>
      <c r="F42" s="24" t="s">
        <v>119</v>
      </c>
      <c r="G42" s="24"/>
      <c r="H42" s="10" t="s">
        <v>129</v>
      </c>
      <c r="I42" s="11" t="s">
        <v>43</v>
      </c>
      <c r="J42" s="24" t="s">
        <v>44</v>
      </c>
      <c r="K42" s="24"/>
      <c r="L42" s="11" t="s">
        <v>50</v>
      </c>
      <c r="M42" s="11" t="s">
        <v>51</v>
      </c>
      <c r="N42" s="24" t="str">
        <f t="shared" si="1"/>
        <v>-</v>
      </c>
      <c r="O42" s="24"/>
      <c r="P42" s="25">
        <v>9570</v>
      </c>
      <c r="Q42" s="25"/>
      <c r="R42" s="25"/>
    </row>
    <row r="43" spans="1:18" ht="63">
      <c r="A43" s="9">
        <v>35</v>
      </c>
      <c r="B43" s="10" t="s">
        <v>71</v>
      </c>
      <c r="C43" s="23">
        <v>1</v>
      </c>
      <c r="D43" s="23"/>
      <c r="E43" s="11" t="s">
        <v>130</v>
      </c>
      <c r="F43" s="24" t="s">
        <v>119</v>
      </c>
      <c r="G43" s="24"/>
      <c r="H43" s="10" t="s">
        <v>131</v>
      </c>
      <c r="I43" s="11" t="s">
        <v>43</v>
      </c>
      <c r="J43" s="24" t="s">
        <v>44</v>
      </c>
      <c r="K43" s="24"/>
      <c r="L43" s="11" t="s">
        <v>50</v>
      </c>
      <c r="M43" s="11" t="s">
        <v>56</v>
      </c>
      <c r="N43" s="24" t="str">
        <f t="shared" si="1"/>
        <v>-</v>
      </c>
      <c r="O43" s="24"/>
      <c r="P43" s="25">
        <v>432</v>
      </c>
      <c r="Q43" s="25"/>
      <c r="R43" s="25"/>
    </row>
    <row r="44" spans="1:18" ht="73.5">
      <c r="A44" s="9">
        <v>36</v>
      </c>
      <c r="B44" s="10" t="s">
        <v>132</v>
      </c>
      <c r="C44" s="23">
        <v>1</v>
      </c>
      <c r="D44" s="23"/>
      <c r="E44" s="11" t="s">
        <v>133</v>
      </c>
      <c r="F44" s="24" t="s">
        <v>119</v>
      </c>
      <c r="G44" s="24"/>
      <c r="H44" s="10" t="s">
        <v>134</v>
      </c>
      <c r="I44" s="11" t="s">
        <v>135</v>
      </c>
      <c r="J44" s="24" t="s">
        <v>44</v>
      </c>
      <c r="K44" s="24"/>
      <c r="L44" s="11" t="s">
        <v>45</v>
      </c>
      <c r="M44" s="11" t="s">
        <v>136</v>
      </c>
      <c r="N44" s="24" t="str">
        <f t="shared" si="1"/>
        <v>-</v>
      </c>
      <c r="O44" s="24"/>
      <c r="P44" s="25">
        <v>4200</v>
      </c>
      <c r="Q44" s="25"/>
      <c r="R44" s="25"/>
    </row>
    <row r="45" spans="1:18" ht="73.5">
      <c r="A45" s="9">
        <v>37</v>
      </c>
      <c r="B45" s="10" t="s">
        <v>137</v>
      </c>
      <c r="C45" s="23">
        <v>1</v>
      </c>
      <c r="D45" s="23"/>
      <c r="E45" s="11" t="s">
        <v>138</v>
      </c>
      <c r="F45" s="24" t="s">
        <v>119</v>
      </c>
      <c r="G45" s="24"/>
      <c r="H45" s="10" t="s">
        <v>139</v>
      </c>
      <c r="I45" s="11" t="s">
        <v>140</v>
      </c>
      <c r="J45" s="24" t="s">
        <v>44</v>
      </c>
      <c r="K45" s="24"/>
      <c r="L45" s="11" t="s">
        <v>50</v>
      </c>
      <c r="M45" s="11" t="s">
        <v>56</v>
      </c>
      <c r="N45" s="24" t="str">
        <f t="shared" si="1"/>
        <v>-</v>
      </c>
      <c r="O45" s="24"/>
      <c r="P45" s="25">
        <v>3500</v>
      </c>
      <c r="Q45" s="25"/>
      <c r="R45" s="25"/>
    </row>
    <row r="46" spans="1:18" ht="73.5">
      <c r="A46" s="9">
        <v>38</v>
      </c>
      <c r="B46" s="10" t="s">
        <v>141</v>
      </c>
      <c r="C46" s="23">
        <v>1</v>
      </c>
      <c r="D46" s="23"/>
      <c r="E46" s="11" t="s">
        <v>142</v>
      </c>
      <c r="F46" s="24" t="s">
        <v>119</v>
      </c>
      <c r="G46" s="24"/>
      <c r="H46" s="10" t="s">
        <v>143</v>
      </c>
      <c r="I46" s="11" t="s">
        <v>140</v>
      </c>
      <c r="J46" s="24" t="s">
        <v>44</v>
      </c>
      <c r="K46" s="24"/>
      <c r="L46" s="11" t="s">
        <v>50</v>
      </c>
      <c r="M46" s="11" t="s">
        <v>56</v>
      </c>
      <c r="N46" s="24" t="str">
        <f t="shared" si="1"/>
        <v>-</v>
      </c>
      <c r="O46" s="24"/>
      <c r="P46" s="25">
        <v>7290</v>
      </c>
      <c r="Q46" s="25"/>
      <c r="R46" s="25"/>
    </row>
    <row r="47" spans="1:18" ht="73.5">
      <c r="A47" s="9">
        <v>39</v>
      </c>
      <c r="B47" s="10" t="s">
        <v>141</v>
      </c>
      <c r="C47" s="23">
        <v>1</v>
      </c>
      <c r="D47" s="23"/>
      <c r="E47" s="11" t="s">
        <v>144</v>
      </c>
      <c r="F47" s="24" t="s">
        <v>145</v>
      </c>
      <c r="G47" s="24"/>
      <c r="H47" s="10" t="s">
        <v>143</v>
      </c>
      <c r="I47" s="11" t="s">
        <v>140</v>
      </c>
      <c r="J47" s="24" t="s">
        <v>44</v>
      </c>
      <c r="K47" s="24"/>
      <c r="L47" s="11" t="s">
        <v>50</v>
      </c>
      <c r="M47" s="11" t="s">
        <v>56</v>
      </c>
      <c r="N47" s="24" t="str">
        <f t="shared" si="1"/>
        <v>-</v>
      </c>
      <c r="O47" s="24"/>
      <c r="P47" s="25">
        <v>6490</v>
      </c>
      <c r="Q47" s="25"/>
      <c r="R47" s="25"/>
    </row>
    <row r="48" spans="1:18" ht="42">
      <c r="A48" s="9">
        <v>40</v>
      </c>
      <c r="B48" s="10" t="s">
        <v>146</v>
      </c>
      <c r="C48" s="23">
        <v>1</v>
      </c>
      <c r="D48" s="23"/>
      <c r="E48" s="11" t="s">
        <v>147</v>
      </c>
      <c r="F48" s="24" t="s">
        <v>119</v>
      </c>
      <c r="G48" s="24"/>
      <c r="H48" s="10" t="s">
        <v>148</v>
      </c>
      <c r="I48" s="11" t="s">
        <v>99</v>
      </c>
      <c r="J48" s="24" t="s">
        <v>44</v>
      </c>
      <c r="K48" s="24"/>
      <c r="L48" s="11" t="s">
        <v>149</v>
      </c>
      <c r="M48" s="11" t="s">
        <v>150</v>
      </c>
      <c r="N48" s="24" t="str">
        <f t="shared" si="1"/>
        <v>-</v>
      </c>
      <c r="O48" s="24"/>
      <c r="P48" s="25">
        <v>90600</v>
      </c>
      <c r="Q48" s="25"/>
      <c r="R48" s="25"/>
    </row>
    <row r="49" spans="1:18" ht="94.5">
      <c r="A49" s="9">
        <v>41</v>
      </c>
      <c r="B49" s="10" t="s">
        <v>151</v>
      </c>
      <c r="C49" s="23">
        <v>1</v>
      </c>
      <c r="D49" s="23"/>
      <c r="E49" s="11" t="s">
        <v>152</v>
      </c>
      <c r="F49" s="24" t="s">
        <v>153</v>
      </c>
      <c r="G49" s="24"/>
      <c r="H49" s="10" t="s">
        <v>17</v>
      </c>
      <c r="I49" s="11" t="s">
        <v>43</v>
      </c>
      <c r="J49" s="24" t="s">
        <v>44</v>
      </c>
      <c r="K49" s="24"/>
      <c r="L49" s="11" t="s">
        <v>50</v>
      </c>
      <c r="M49" s="11" t="s">
        <v>56</v>
      </c>
      <c r="N49" s="24" t="str">
        <f t="shared" si="1"/>
        <v>-</v>
      </c>
      <c r="O49" s="24"/>
      <c r="P49" s="25">
        <v>2300</v>
      </c>
      <c r="Q49" s="25"/>
      <c r="R49" s="25"/>
    </row>
    <row r="50" spans="1:18" ht="63">
      <c r="A50" s="9">
        <v>42</v>
      </c>
      <c r="B50" s="10" t="s">
        <v>71</v>
      </c>
      <c r="C50" s="23">
        <v>1</v>
      </c>
      <c r="D50" s="23"/>
      <c r="E50" s="11" t="s">
        <v>154</v>
      </c>
      <c r="F50" s="24" t="s">
        <v>153</v>
      </c>
      <c r="G50" s="24"/>
      <c r="H50" s="10" t="s">
        <v>155</v>
      </c>
      <c r="I50" s="11" t="s">
        <v>55</v>
      </c>
      <c r="J50" s="24" t="s">
        <v>44</v>
      </c>
      <c r="K50" s="24"/>
      <c r="L50" s="11" t="s">
        <v>50</v>
      </c>
      <c r="M50" s="11" t="s">
        <v>56</v>
      </c>
      <c r="N50" s="24" t="str">
        <f t="shared" si="1"/>
        <v>-</v>
      </c>
      <c r="O50" s="24"/>
      <c r="P50" s="25">
        <v>430</v>
      </c>
      <c r="Q50" s="25"/>
      <c r="R50" s="25"/>
    </row>
    <row r="51" spans="1:18" ht="136.5">
      <c r="A51" s="9">
        <v>43</v>
      </c>
      <c r="B51" s="10" t="s">
        <v>84</v>
      </c>
      <c r="C51" s="23">
        <v>1</v>
      </c>
      <c r="D51" s="23"/>
      <c r="E51" s="11" t="s">
        <v>156</v>
      </c>
      <c r="F51" s="24" t="s">
        <v>153</v>
      </c>
      <c r="G51" s="24"/>
      <c r="H51" s="10" t="s">
        <v>18</v>
      </c>
      <c r="I51" s="11" t="s">
        <v>55</v>
      </c>
      <c r="J51" s="24" t="s">
        <v>44</v>
      </c>
      <c r="K51" s="24"/>
      <c r="L51" s="11" t="s">
        <v>50</v>
      </c>
      <c r="M51" s="11" t="s">
        <v>56</v>
      </c>
      <c r="N51" s="24" t="str">
        <f t="shared" si="1"/>
        <v>-</v>
      </c>
      <c r="O51" s="24"/>
      <c r="P51" s="25">
        <v>2370</v>
      </c>
      <c r="Q51" s="25"/>
      <c r="R51" s="25"/>
    </row>
    <row r="52" spans="1:18" ht="94.5">
      <c r="A52" s="9">
        <v>44</v>
      </c>
      <c r="B52" s="10" t="s">
        <v>68</v>
      </c>
      <c r="C52" s="23">
        <v>1</v>
      </c>
      <c r="D52" s="23"/>
      <c r="E52" s="11" t="s">
        <v>157</v>
      </c>
      <c r="F52" s="24" t="s">
        <v>153</v>
      </c>
      <c r="G52" s="24"/>
      <c r="H52" s="10" t="s">
        <v>19</v>
      </c>
      <c r="I52" s="11" t="s">
        <v>55</v>
      </c>
      <c r="J52" s="24" t="s">
        <v>44</v>
      </c>
      <c r="K52" s="24"/>
      <c r="L52" s="11" t="s">
        <v>50</v>
      </c>
      <c r="M52" s="11" t="s">
        <v>56</v>
      </c>
      <c r="N52" s="24" t="str">
        <f t="shared" si="1"/>
        <v>-</v>
      </c>
      <c r="O52" s="24"/>
      <c r="P52" s="25">
        <v>4000</v>
      </c>
      <c r="Q52" s="25"/>
      <c r="R52" s="25"/>
    </row>
    <row r="53" spans="1:18" ht="94.5">
      <c r="A53" s="9">
        <v>45</v>
      </c>
      <c r="B53" s="10" t="s">
        <v>68</v>
      </c>
      <c r="C53" s="23">
        <v>1</v>
      </c>
      <c r="D53" s="23"/>
      <c r="E53" s="11" t="s">
        <v>158</v>
      </c>
      <c r="F53" s="24" t="s">
        <v>153</v>
      </c>
      <c r="G53" s="24"/>
      <c r="H53" s="10" t="s">
        <v>20</v>
      </c>
      <c r="I53" s="11" t="s">
        <v>43</v>
      </c>
      <c r="J53" s="24" t="s">
        <v>44</v>
      </c>
      <c r="K53" s="24"/>
      <c r="L53" s="11" t="s">
        <v>50</v>
      </c>
      <c r="M53" s="11" t="s">
        <v>101</v>
      </c>
      <c r="N53" s="24" t="str">
        <f t="shared" si="1"/>
        <v>-</v>
      </c>
      <c r="O53" s="24"/>
      <c r="P53" s="25">
        <v>4500</v>
      </c>
      <c r="Q53" s="25"/>
      <c r="R53" s="25"/>
    </row>
    <row r="54" spans="1:18" ht="73.5">
      <c r="A54" s="9">
        <v>46</v>
      </c>
      <c r="B54" s="10" t="s">
        <v>127</v>
      </c>
      <c r="C54" s="23">
        <v>1</v>
      </c>
      <c r="D54" s="23"/>
      <c r="E54" s="11" t="s">
        <v>159</v>
      </c>
      <c r="F54" s="24" t="s">
        <v>160</v>
      </c>
      <c r="G54" s="24"/>
      <c r="H54" s="10" t="s">
        <v>161</v>
      </c>
      <c r="I54" s="11" t="s">
        <v>43</v>
      </c>
      <c r="J54" s="24" t="s">
        <v>44</v>
      </c>
      <c r="K54" s="24"/>
      <c r="L54" s="11" t="s">
        <v>50</v>
      </c>
      <c r="M54" s="11" t="s">
        <v>51</v>
      </c>
      <c r="N54" s="24" t="str">
        <f t="shared" si="1"/>
        <v>-</v>
      </c>
      <c r="O54" s="24"/>
      <c r="P54" s="25">
        <v>2500</v>
      </c>
      <c r="Q54" s="25"/>
      <c r="R54" s="25"/>
    </row>
    <row r="55" spans="1:18" ht="94.5">
      <c r="A55" s="9">
        <v>47</v>
      </c>
      <c r="B55" s="10" t="s">
        <v>151</v>
      </c>
      <c r="C55" s="23">
        <v>1</v>
      </c>
      <c r="D55" s="23"/>
      <c r="E55" s="11" t="s">
        <v>162</v>
      </c>
      <c r="F55" s="24" t="s">
        <v>153</v>
      </c>
      <c r="G55" s="24"/>
      <c r="H55" s="10" t="s">
        <v>21</v>
      </c>
      <c r="I55" s="11" t="s">
        <v>43</v>
      </c>
      <c r="J55" s="24" t="s">
        <v>44</v>
      </c>
      <c r="K55" s="24"/>
      <c r="L55" s="11" t="s">
        <v>50</v>
      </c>
      <c r="M55" s="11" t="s">
        <v>101</v>
      </c>
      <c r="N55" s="24" t="str">
        <f t="shared" si="1"/>
        <v>-</v>
      </c>
      <c r="O55" s="24"/>
      <c r="P55" s="25">
        <v>1500</v>
      </c>
      <c r="Q55" s="25"/>
      <c r="R55" s="25"/>
    </row>
    <row r="56" spans="1:18" ht="94.5">
      <c r="A56" s="9">
        <v>48</v>
      </c>
      <c r="B56" s="10" t="s">
        <v>163</v>
      </c>
      <c r="C56" s="23">
        <v>1</v>
      </c>
      <c r="D56" s="23"/>
      <c r="E56" s="11" t="s">
        <v>164</v>
      </c>
      <c r="F56" s="24" t="s">
        <v>160</v>
      </c>
      <c r="G56" s="24"/>
      <c r="H56" s="10" t="s">
        <v>22</v>
      </c>
      <c r="I56" s="11" t="s">
        <v>76</v>
      </c>
      <c r="J56" s="24" t="s">
        <v>44</v>
      </c>
      <c r="K56" s="24"/>
      <c r="L56" s="11" t="s">
        <v>50</v>
      </c>
      <c r="M56" s="11" t="s">
        <v>56</v>
      </c>
      <c r="N56" s="24" t="str">
        <f t="shared" si="1"/>
        <v>-</v>
      </c>
      <c r="O56" s="24"/>
      <c r="P56" s="25">
        <v>3750</v>
      </c>
      <c r="Q56" s="25"/>
      <c r="R56" s="25"/>
    </row>
    <row r="57" spans="1:18" ht="31.5">
      <c r="A57" s="9">
        <v>49</v>
      </c>
      <c r="B57" s="10" t="s">
        <v>165</v>
      </c>
      <c r="C57" s="23">
        <v>1</v>
      </c>
      <c r="D57" s="23"/>
      <c r="E57" s="11" t="s">
        <v>166</v>
      </c>
      <c r="F57" s="24" t="s">
        <v>167</v>
      </c>
      <c r="G57" s="24"/>
      <c r="H57" s="10" t="s">
        <v>168</v>
      </c>
      <c r="I57" s="11" t="s">
        <v>169</v>
      </c>
      <c r="J57" s="24" t="s">
        <v>44</v>
      </c>
      <c r="K57" s="24"/>
      <c r="L57" s="11" t="s">
        <v>45</v>
      </c>
      <c r="M57" s="11" t="s">
        <v>170</v>
      </c>
      <c r="N57" s="24" t="str">
        <f t="shared" si="1"/>
        <v>-</v>
      </c>
      <c r="O57" s="24"/>
      <c r="P57" s="25">
        <v>38700</v>
      </c>
      <c r="Q57" s="25"/>
      <c r="R57" s="25"/>
    </row>
    <row r="58" spans="1:18" ht="52.5">
      <c r="A58" s="9">
        <v>50</v>
      </c>
      <c r="B58" s="10" t="s">
        <v>84</v>
      </c>
      <c r="C58" s="23">
        <v>1</v>
      </c>
      <c r="D58" s="23"/>
      <c r="E58" s="11" t="s">
        <v>171</v>
      </c>
      <c r="F58" s="24" t="s">
        <v>172</v>
      </c>
      <c r="G58" s="24"/>
      <c r="H58" s="10" t="s">
        <v>173</v>
      </c>
      <c r="I58" s="11" t="s">
        <v>83</v>
      </c>
      <c r="J58" s="24" t="s">
        <v>44</v>
      </c>
      <c r="K58" s="24"/>
      <c r="L58" s="11" t="s">
        <v>50</v>
      </c>
      <c r="M58" s="11" t="s">
        <v>56</v>
      </c>
      <c r="N58" s="24" t="str">
        <f t="shared" si="1"/>
        <v>-</v>
      </c>
      <c r="O58" s="24"/>
      <c r="P58" s="25">
        <v>964</v>
      </c>
      <c r="Q58" s="25"/>
      <c r="R58" s="25"/>
    </row>
    <row r="59" spans="1:18" ht="63">
      <c r="A59" s="9">
        <v>51</v>
      </c>
      <c r="B59" s="10" t="s">
        <v>71</v>
      </c>
      <c r="C59" s="23">
        <v>1</v>
      </c>
      <c r="D59" s="23"/>
      <c r="E59" s="11" t="s">
        <v>174</v>
      </c>
      <c r="F59" s="24" t="s">
        <v>175</v>
      </c>
      <c r="G59" s="24"/>
      <c r="H59" s="10" t="s">
        <v>176</v>
      </c>
      <c r="I59" s="11" t="s">
        <v>83</v>
      </c>
      <c r="J59" s="24" t="s">
        <v>44</v>
      </c>
      <c r="K59" s="24"/>
      <c r="L59" s="11" t="s">
        <v>50</v>
      </c>
      <c r="M59" s="11" t="s">
        <v>56</v>
      </c>
      <c r="N59" s="24" t="str">
        <f t="shared" si="1"/>
        <v>-</v>
      </c>
      <c r="O59" s="24"/>
      <c r="P59" s="25">
        <v>720</v>
      </c>
      <c r="Q59" s="25"/>
      <c r="R59" s="25"/>
    </row>
    <row r="60" spans="1:18" ht="63">
      <c r="A60" s="9">
        <v>52</v>
      </c>
      <c r="B60" s="10" t="s">
        <v>151</v>
      </c>
      <c r="C60" s="23">
        <v>1</v>
      </c>
      <c r="D60" s="23"/>
      <c r="E60" s="11" t="s">
        <v>177</v>
      </c>
      <c r="F60" s="24" t="s">
        <v>167</v>
      </c>
      <c r="G60" s="24"/>
      <c r="H60" s="10" t="s">
        <v>178</v>
      </c>
      <c r="I60" s="11" t="s">
        <v>83</v>
      </c>
      <c r="J60" s="24" t="s">
        <v>44</v>
      </c>
      <c r="K60" s="24"/>
      <c r="L60" s="11" t="s">
        <v>50</v>
      </c>
      <c r="M60" s="11" t="s">
        <v>56</v>
      </c>
      <c r="N60" s="24" t="str">
        <f t="shared" si="1"/>
        <v>-</v>
      </c>
      <c r="O60" s="24"/>
      <c r="P60" s="25">
        <v>2250</v>
      </c>
      <c r="Q60" s="25"/>
      <c r="R60" s="25"/>
    </row>
    <row r="61" spans="1:18" ht="304.5">
      <c r="A61" s="9">
        <v>53</v>
      </c>
      <c r="B61" s="10" t="s">
        <v>179</v>
      </c>
      <c r="C61" s="23">
        <v>1</v>
      </c>
      <c r="D61" s="23"/>
      <c r="E61" s="11" t="s">
        <v>180</v>
      </c>
      <c r="F61" s="24" t="s">
        <v>172</v>
      </c>
      <c r="G61" s="24"/>
      <c r="H61" s="10" t="s">
        <v>23</v>
      </c>
      <c r="I61" s="11" t="s">
        <v>135</v>
      </c>
      <c r="J61" s="24" t="s">
        <v>44</v>
      </c>
      <c r="K61" s="24"/>
      <c r="L61" s="11" t="s">
        <v>94</v>
      </c>
      <c r="M61" s="11" t="s">
        <v>181</v>
      </c>
      <c r="N61" s="24" t="str">
        <f t="shared" si="1"/>
        <v>-</v>
      </c>
      <c r="O61" s="24"/>
      <c r="P61" s="25">
        <v>27500</v>
      </c>
      <c r="Q61" s="25"/>
      <c r="R61" s="25"/>
    </row>
    <row r="62" spans="1:18" ht="105">
      <c r="A62" s="9">
        <v>54</v>
      </c>
      <c r="B62" s="10" t="s">
        <v>182</v>
      </c>
      <c r="C62" s="23">
        <v>1</v>
      </c>
      <c r="D62" s="23"/>
      <c r="E62" s="11" t="s">
        <v>183</v>
      </c>
      <c r="F62" s="24" t="s">
        <v>175</v>
      </c>
      <c r="G62" s="24"/>
      <c r="H62" s="10" t="s">
        <v>24</v>
      </c>
      <c r="I62" s="11" t="s">
        <v>135</v>
      </c>
      <c r="J62" s="24" t="s">
        <v>44</v>
      </c>
      <c r="K62" s="24"/>
      <c r="L62" s="11" t="s">
        <v>94</v>
      </c>
      <c r="M62" s="11" t="s">
        <v>184</v>
      </c>
      <c r="N62" s="24" t="str">
        <f t="shared" si="1"/>
        <v>-</v>
      </c>
      <c r="O62" s="24"/>
      <c r="P62" s="25">
        <v>13990</v>
      </c>
      <c r="Q62" s="25"/>
      <c r="R62" s="25"/>
    </row>
    <row r="63" spans="1:18" ht="42">
      <c r="A63" s="9">
        <v>55</v>
      </c>
      <c r="B63" s="10" t="s">
        <v>185</v>
      </c>
      <c r="C63" s="23">
        <v>1</v>
      </c>
      <c r="D63" s="23"/>
      <c r="E63" s="11" t="s">
        <v>186</v>
      </c>
      <c r="F63" s="24" t="s">
        <v>175</v>
      </c>
      <c r="G63" s="24"/>
      <c r="H63" s="10" t="s">
        <v>187</v>
      </c>
      <c r="I63" s="11" t="s">
        <v>43</v>
      </c>
      <c r="J63" s="24" t="s">
        <v>44</v>
      </c>
      <c r="K63" s="24"/>
      <c r="L63" s="11" t="s">
        <v>94</v>
      </c>
      <c r="M63" s="11" t="s">
        <v>188</v>
      </c>
      <c r="N63" s="24" t="str">
        <f t="shared" si="1"/>
        <v>-</v>
      </c>
      <c r="O63" s="24"/>
      <c r="P63" s="25">
        <v>39190</v>
      </c>
      <c r="Q63" s="25"/>
      <c r="R63" s="25"/>
    </row>
    <row r="64" spans="1:18" ht="84">
      <c r="A64" s="9">
        <v>56</v>
      </c>
      <c r="B64" s="10" t="s">
        <v>84</v>
      </c>
      <c r="C64" s="23">
        <v>1</v>
      </c>
      <c r="D64" s="23"/>
      <c r="E64" s="11" t="s">
        <v>189</v>
      </c>
      <c r="F64" s="24" t="s">
        <v>172</v>
      </c>
      <c r="G64" s="24"/>
      <c r="H64" s="10" t="s">
        <v>190</v>
      </c>
      <c r="I64" s="11" t="s">
        <v>83</v>
      </c>
      <c r="J64" s="24" t="s">
        <v>44</v>
      </c>
      <c r="K64" s="24"/>
      <c r="L64" s="11" t="s">
        <v>50</v>
      </c>
      <c r="M64" s="11" t="s">
        <v>56</v>
      </c>
      <c r="N64" s="24" t="str">
        <f t="shared" si="1"/>
        <v>-</v>
      </c>
      <c r="O64" s="24"/>
      <c r="P64" s="25">
        <v>750</v>
      </c>
      <c r="Q64" s="25"/>
      <c r="R64" s="25"/>
    </row>
    <row r="65" spans="1:18" ht="42">
      <c r="A65" s="9">
        <v>57</v>
      </c>
      <c r="B65" s="10" t="s">
        <v>185</v>
      </c>
      <c r="C65" s="23">
        <v>1</v>
      </c>
      <c r="D65" s="23"/>
      <c r="E65" s="11" t="s">
        <v>191</v>
      </c>
      <c r="F65" s="24" t="s">
        <v>175</v>
      </c>
      <c r="G65" s="24"/>
      <c r="H65" s="10" t="s">
        <v>192</v>
      </c>
      <c r="I65" s="11" t="s">
        <v>193</v>
      </c>
      <c r="J65" s="24" t="s">
        <v>44</v>
      </c>
      <c r="K65" s="24"/>
      <c r="L65" s="11" t="s">
        <v>94</v>
      </c>
      <c r="M65" s="11" t="s">
        <v>188</v>
      </c>
      <c r="N65" s="24" t="str">
        <f t="shared" si="1"/>
        <v>-</v>
      </c>
      <c r="O65" s="24"/>
      <c r="P65" s="25">
        <v>38800</v>
      </c>
      <c r="Q65" s="25"/>
      <c r="R65" s="25"/>
    </row>
    <row r="66" spans="1:18" ht="31.5">
      <c r="A66" s="9">
        <v>58</v>
      </c>
      <c r="B66" s="10" t="s">
        <v>194</v>
      </c>
      <c r="C66" s="23">
        <v>1</v>
      </c>
      <c r="D66" s="23"/>
      <c r="E66" s="11" t="s">
        <v>195</v>
      </c>
      <c r="F66" s="24" t="s">
        <v>175</v>
      </c>
      <c r="G66" s="24"/>
      <c r="H66" s="10" t="s">
        <v>196</v>
      </c>
      <c r="I66" s="11" t="s">
        <v>197</v>
      </c>
      <c r="J66" s="24" t="s">
        <v>44</v>
      </c>
      <c r="K66" s="24"/>
      <c r="L66" s="11" t="s">
        <v>45</v>
      </c>
      <c r="M66" s="11" t="s">
        <v>198</v>
      </c>
      <c r="N66" s="24" t="str">
        <f t="shared" si="1"/>
        <v>-</v>
      </c>
      <c r="O66" s="24"/>
      <c r="P66" s="25">
        <v>21120</v>
      </c>
      <c r="Q66" s="25"/>
      <c r="R66" s="25"/>
    </row>
    <row r="67" spans="1:18" ht="31.5">
      <c r="A67" s="9">
        <v>59</v>
      </c>
      <c r="B67" s="10" t="s">
        <v>194</v>
      </c>
      <c r="C67" s="23">
        <v>1</v>
      </c>
      <c r="D67" s="23"/>
      <c r="E67" s="11" t="s">
        <v>199</v>
      </c>
      <c r="F67" s="24" t="s">
        <v>175</v>
      </c>
      <c r="G67" s="24"/>
      <c r="H67" s="10" t="s">
        <v>200</v>
      </c>
      <c r="I67" s="11" t="s">
        <v>193</v>
      </c>
      <c r="J67" s="24" t="s">
        <v>44</v>
      </c>
      <c r="K67" s="24"/>
      <c r="L67" s="11" t="s">
        <v>45</v>
      </c>
      <c r="M67" s="11" t="s">
        <v>198</v>
      </c>
      <c r="N67" s="24" t="str">
        <f t="shared" si="1"/>
        <v>-</v>
      </c>
      <c r="O67" s="24"/>
      <c r="P67" s="25">
        <v>26400</v>
      </c>
      <c r="Q67" s="25"/>
      <c r="R67" s="25"/>
    </row>
    <row r="68" spans="1:18" ht="42">
      <c r="A68" s="9">
        <v>60</v>
      </c>
      <c r="B68" s="10" t="s">
        <v>201</v>
      </c>
      <c r="C68" s="23">
        <v>1</v>
      </c>
      <c r="D68" s="23"/>
      <c r="E68" s="11" t="s">
        <v>202</v>
      </c>
      <c r="F68" s="24" t="s">
        <v>175</v>
      </c>
      <c r="G68" s="24"/>
      <c r="H68" s="10" t="s">
        <v>203</v>
      </c>
      <c r="I68" s="11" t="s">
        <v>204</v>
      </c>
      <c r="J68" s="24" t="s">
        <v>44</v>
      </c>
      <c r="K68" s="24"/>
      <c r="L68" s="11" t="s">
        <v>45</v>
      </c>
      <c r="M68" s="11" t="s">
        <v>205</v>
      </c>
      <c r="N68" s="24" t="str">
        <f t="shared" si="1"/>
        <v>-</v>
      </c>
      <c r="O68" s="24"/>
      <c r="P68" s="25">
        <v>98568.4</v>
      </c>
      <c r="Q68" s="25"/>
      <c r="R68" s="25"/>
    </row>
    <row r="69" spans="1:18" ht="147">
      <c r="A69" s="9">
        <v>61</v>
      </c>
      <c r="B69" s="10" t="s">
        <v>84</v>
      </c>
      <c r="C69" s="23">
        <v>1</v>
      </c>
      <c r="D69" s="23"/>
      <c r="E69" s="11" t="s">
        <v>206</v>
      </c>
      <c r="F69" s="24" t="s">
        <v>207</v>
      </c>
      <c r="G69" s="24"/>
      <c r="H69" s="10" t="s">
        <v>25</v>
      </c>
      <c r="I69" s="11" t="s">
        <v>55</v>
      </c>
      <c r="J69" s="24" t="s">
        <v>44</v>
      </c>
      <c r="K69" s="24"/>
      <c r="L69" s="11" t="s">
        <v>50</v>
      </c>
      <c r="M69" s="11" t="s">
        <v>56</v>
      </c>
      <c r="N69" s="24" t="str">
        <f t="shared" si="1"/>
        <v>-</v>
      </c>
      <c r="O69" s="24"/>
      <c r="P69" s="25">
        <v>1323</v>
      </c>
      <c r="Q69" s="25"/>
      <c r="R69" s="25"/>
    </row>
    <row r="70" spans="1:18" ht="73.5">
      <c r="A70" s="9">
        <v>62</v>
      </c>
      <c r="B70" s="10" t="s">
        <v>84</v>
      </c>
      <c r="C70" s="23">
        <v>1</v>
      </c>
      <c r="D70" s="23"/>
      <c r="E70" s="11" t="s">
        <v>208</v>
      </c>
      <c r="F70" s="24" t="s">
        <v>207</v>
      </c>
      <c r="G70" s="24"/>
      <c r="H70" s="10" t="s">
        <v>209</v>
      </c>
      <c r="I70" s="11" t="s">
        <v>55</v>
      </c>
      <c r="J70" s="24" t="s">
        <v>44</v>
      </c>
      <c r="K70" s="24"/>
      <c r="L70" s="11" t="s">
        <v>50</v>
      </c>
      <c r="M70" s="11" t="s">
        <v>56</v>
      </c>
      <c r="N70" s="24" t="str">
        <f t="shared" si="1"/>
        <v>-</v>
      </c>
      <c r="O70" s="24"/>
      <c r="P70" s="25">
        <v>3130</v>
      </c>
      <c r="Q70" s="25"/>
      <c r="R70" s="25"/>
    </row>
    <row r="71" spans="1:18" ht="52.5">
      <c r="A71" s="9">
        <v>63</v>
      </c>
      <c r="B71" s="10" t="s">
        <v>84</v>
      </c>
      <c r="C71" s="23">
        <v>1</v>
      </c>
      <c r="D71" s="23"/>
      <c r="E71" s="11" t="s">
        <v>210</v>
      </c>
      <c r="F71" s="24" t="s">
        <v>207</v>
      </c>
      <c r="G71" s="24"/>
      <c r="H71" s="10" t="s">
        <v>211</v>
      </c>
      <c r="I71" s="11" t="s">
        <v>197</v>
      </c>
      <c r="J71" s="24" t="s">
        <v>44</v>
      </c>
      <c r="K71" s="24"/>
      <c r="L71" s="11" t="s">
        <v>45</v>
      </c>
      <c r="M71" s="11" t="s">
        <v>212</v>
      </c>
      <c r="N71" s="24" t="str">
        <f t="shared" si="1"/>
        <v>-</v>
      </c>
      <c r="O71" s="24"/>
      <c r="P71" s="25">
        <v>4658</v>
      </c>
      <c r="Q71" s="25"/>
      <c r="R71" s="25"/>
    </row>
    <row r="72" spans="1:18" ht="178.5">
      <c r="A72" s="9">
        <v>64</v>
      </c>
      <c r="B72" s="10" t="s">
        <v>71</v>
      </c>
      <c r="C72" s="23">
        <v>1</v>
      </c>
      <c r="D72" s="23"/>
      <c r="E72" s="11" t="s">
        <v>213</v>
      </c>
      <c r="F72" s="24" t="s">
        <v>207</v>
      </c>
      <c r="G72" s="24"/>
      <c r="H72" s="10" t="s">
        <v>26</v>
      </c>
      <c r="I72" s="11" t="s">
        <v>43</v>
      </c>
      <c r="J72" s="24" t="s">
        <v>44</v>
      </c>
      <c r="K72" s="24"/>
      <c r="L72" s="11" t="s">
        <v>50</v>
      </c>
      <c r="M72" s="11" t="s">
        <v>51</v>
      </c>
      <c r="N72" s="24" t="str">
        <f t="shared" si="1"/>
        <v>-</v>
      </c>
      <c r="O72" s="24"/>
      <c r="P72" s="25">
        <v>8200</v>
      </c>
      <c r="Q72" s="25"/>
      <c r="R72" s="25"/>
    </row>
    <row r="73" spans="1:18" ht="63">
      <c r="A73" s="9">
        <v>65</v>
      </c>
      <c r="B73" s="10" t="s">
        <v>84</v>
      </c>
      <c r="C73" s="23">
        <v>1</v>
      </c>
      <c r="D73" s="23"/>
      <c r="E73" s="11" t="s">
        <v>214</v>
      </c>
      <c r="F73" s="24" t="s">
        <v>207</v>
      </c>
      <c r="G73" s="24"/>
      <c r="H73" s="10" t="s">
        <v>215</v>
      </c>
      <c r="I73" s="11" t="s">
        <v>193</v>
      </c>
      <c r="J73" s="24" t="s">
        <v>44</v>
      </c>
      <c r="K73" s="24"/>
      <c r="L73" s="11" t="s">
        <v>45</v>
      </c>
      <c r="M73" s="11" t="s">
        <v>212</v>
      </c>
      <c r="N73" s="24" t="str">
        <f aca="true" t="shared" si="2" ref="N73:N98">"-"</f>
        <v>-</v>
      </c>
      <c r="O73" s="24"/>
      <c r="P73" s="25">
        <v>12917</v>
      </c>
      <c r="Q73" s="25"/>
      <c r="R73" s="25"/>
    </row>
    <row r="74" spans="1:18" ht="73.5">
      <c r="A74" s="9">
        <v>66</v>
      </c>
      <c r="B74" s="10" t="s">
        <v>84</v>
      </c>
      <c r="C74" s="23">
        <v>1</v>
      </c>
      <c r="D74" s="23"/>
      <c r="E74" s="11" t="s">
        <v>216</v>
      </c>
      <c r="F74" s="24" t="s">
        <v>207</v>
      </c>
      <c r="G74" s="24"/>
      <c r="H74" s="10" t="s">
        <v>217</v>
      </c>
      <c r="I74" s="11" t="s">
        <v>76</v>
      </c>
      <c r="J74" s="24" t="s">
        <v>44</v>
      </c>
      <c r="K74" s="24"/>
      <c r="L74" s="11" t="s">
        <v>50</v>
      </c>
      <c r="M74" s="11" t="s">
        <v>56</v>
      </c>
      <c r="N74" s="24" t="str">
        <f t="shared" si="2"/>
        <v>-</v>
      </c>
      <c r="O74" s="24"/>
      <c r="P74" s="25">
        <v>715</v>
      </c>
      <c r="Q74" s="25"/>
      <c r="R74" s="25"/>
    </row>
    <row r="75" spans="1:18" ht="84">
      <c r="A75" s="9">
        <v>67</v>
      </c>
      <c r="B75" s="10" t="s">
        <v>218</v>
      </c>
      <c r="C75" s="23">
        <v>1</v>
      </c>
      <c r="D75" s="23"/>
      <c r="E75" s="11" t="s">
        <v>219</v>
      </c>
      <c r="F75" s="24" t="s">
        <v>207</v>
      </c>
      <c r="G75" s="24"/>
      <c r="H75" s="10" t="s">
        <v>220</v>
      </c>
      <c r="I75" s="11" t="s">
        <v>43</v>
      </c>
      <c r="J75" s="24" t="s">
        <v>44</v>
      </c>
      <c r="K75" s="24"/>
      <c r="L75" s="11" t="s">
        <v>50</v>
      </c>
      <c r="M75" s="11" t="s">
        <v>51</v>
      </c>
      <c r="N75" s="24" t="str">
        <f t="shared" si="2"/>
        <v>-</v>
      </c>
      <c r="O75" s="24"/>
      <c r="P75" s="25">
        <v>6000</v>
      </c>
      <c r="Q75" s="25"/>
      <c r="R75" s="25"/>
    </row>
    <row r="76" spans="1:18" ht="52.5">
      <c r="A76" s="9">
        <v>68</v>
      </c>
      <c r="B76" s="10" t="s">
        <v>221</v>
      </c>
      <c r="C76" s="23">
        <v>1</v>
      </c>
      <c r="D76" s="23"/>
      <c r="E76" s="11" t="s">
        <v>222</v>
      </c>
      <c r="F76" s="24" t="s">
        <v>207</v>
      </c>
      <c r="G76" s="24"/>
      <c r="H76" s="10" t="s">
        <v>223</v>
      </c>
      <c r="I76" s="11" t="s">
        <v>43</v>
      </c>
      <c r="J76" s="24" t="s">
        <v>44</v>
      </c>
      <c r="K76" s="24"/>
      <c r="L76" s="11" t="s">
        <v>45</v>
      </c>
      <c r="M76" s="11" t="s">
        <v>198</v>
      </c>
      <c r="N76" s="24" t="str">
        <f t="shared" si="2"/>
        <v>-</v>
      </c>
      <c r="O76" s="24"/>
      <c r="P76" s="25">
        <v>13414</v>
      </c>
      <c r="Q76" s="25"/>
      <c r="R76" s="25"/>
    </row>
    <row r="77" spans="1:18" ht="231">
      <c r="A77" s="9">
        <v>69</v>
      </c>
      <c r="B77" s="10" t="s">
        <v>224</v>
      </c>
      <c r="C77" s="23">
        <v>1</v>
      </c>
      <c r="D77" s="23"/>
      <c r="E77" s="11" t="s">
        <v>225</v>
      </c>
      <c r="F77" s="24" t="s">
        <v>226</v>
      </c>
      <c r="G77" s="24"/>
      <c r="H77" s="10" t="s">
        <v>27</v>
      </c>
      <c r="I77" s="11" t="s">
        <v>55</v>
      </c>
      <c r="J77" s="24" t="s">
        <v>44</v>
      </c>
      <c r="K77" s="24"/>
      <c r="L77" s="11" t="s">
        <v>50</v>
      </c>
      <c r="M77" s="11" t="s">
        <v>56</v>
      </c>
      <c r="N77" s="24" t="str">
        <f t="shared" si="2"/>
        <v>-</v>
      </c>
      <c r="O77" s="24"/>
      <c r="P77" s="25">
        <v>9525</v>
      </c>
      <c r="Q77" s="25"/>
      <c r="R77" s="25"/>
    </row>
    <row r="78" spans="1:18" ht="283.5">
      <c r="A78" s="9">
        <v>70</v>
      </c>
      <c r="B78" s="10" t="s">
        <v>92</v>
      </c>
      <c r="C78" s="23">
        <v>1</v>
      </c>
      <c r="D78" s="23"/>
      <c r="E78" s="11" t="s">
        <v>227</v>
      </c>
      <c r="F78" s="24" t="s">
        <v>228</v>
      </c>
      <c r="G78" s="24"/>
      <c r="H78" s="10" t="s">
        <v>28</v>
      </c>
      <c r="I78" s="11" t="s">
        <v>99</v>
      </c>
      <c r="J78" s="24" t="s">
        <v>44</v>
      </c>
      <c r="K78" s="24"/>
      <c r="L78" s="11" t="s">
        <v>94</v>
      </c>
      <c r="M78" s="11" t="s">
        <v>95</v>
      </c>
      <c r="N78" s="24" t="str">
        <f t="shared" si="2"/>
        <v>-</v>
      </c>
      <c r="O78" s="24"/>
      <c r="P78" s="25">
        <v>24820</v>
      </c>
      <c r="Q78" s="25"/>
      <c r="R78" s="25"/>
    </row>
    <row r="79" spans="1:18" ht="157.5">
      <c r="A79" s="9">
        <v>71</v>
      </c>
      <c r="B79" s="10" t="s">
        <v>229</v>
      </c>
      <c r="C79" s="23">
        <v>1</v>
      </c>
      <c r="D79" s="23"/>
      <c r="E79" s="11" t="s">
        <v>230</v>
      </c>
      <c r="F79" s="24" t="s">
        <v>226</v>
      </c>
      <c r="G79" s="24"/>
      <c r="H79" s="10" t="s">
        <v>29</v>
      </c>
      <c r="I79" s="11" t="s">
        <v>99</v>
      </c>
      <c r="J79" s="24" t="s">
        <v>44</v>
      </c>
      <c r="K79" s="24"/>
      <c r="L79" s="11" t="s">
        <v>50</v>
      </c>
      <c r="M79" s="11" t="s">
        <v>97</v>
      </c>
      <c r="N79" s="24" t="str">
        <f t="shared" si="2"/>
        <v>-</v>
      </c>
      <c r="O79" s="24"/>
      <c r="P79" s="25">
        <v>10700</v>
      </c>
      <c r="Q79" s="25"/>
      <c r="R79" s="25"/>
    </row>
    <row r="80" spans="1:18" ht="94.5">
      <c r="A80" s="9">
        <v>72</v>
      </c>
      <c r="B80" s="10" t="s">
        <v>231</v>
      </c>
      <c r="C80" s="23">
        <v>1</v>
      </c>
      <c r="D80" s="23"/>
      <c r="E80" s="11" t="s">
        <v>232</v>
      </c>
      <c r="F80" s="24" t="s">
        <v>226</v>
      </c>
      <c r="G80" s="24"/>
      <c r="H80" s="10" t="s">
        <v>233</v>
      </c>
      <c r="I80" s="11" t="s">
        <v>99</v>
      </c>
      <c r="J80" s="24" t="s">
        <v>44</v>
      </c>
      <c r="K80" s="24"/>
      <c r="L80" s="11" t="s">
        <v>50</v>
      </c>
      <c r="M80" s="11" t="s">
        <v>97</v>
      </c>
      <c r="N80" s="24" t="str">
        <f t="shared" si="2"/>
        <v>-</v>
      </c>
      <c r="O80" s="24"/>
      <c r="P80" s="25">
        <v>15000</v>
      </c>
      <c r="Q80" s="25"/>
      <c r="R80" s="25"/>
    </row>
    <row r="81" spans="1:18" ht="63">
      <c r="A81" s="9">
        <v>73</v>
      </c>
      <c r="B81" s="10" t="s">
        <v>234</v>
      </c>
      <c r="C81" s="23">
        <v>1</v>
      </c>
      <c r="D81" s="23"/>
      <c r="E81" s="11" t="s">
        <v>235</v>
      </c>
      <c r="F81" s="24" t="s">
        <v>226</v>
      </c>
      <c r="G81" s="24"/>
      <c r="H81" s="10" t="s">
        <v>236</v>
      </c>
      <c r="I81" s="11" t="s">
        <v>55</v>
      </c>
      <c r="J81" s="24" t="s">
        <v>44</v>
      </c>
      <c r="K81" s="24"/>
      <c r="L81" s="11" t="s">
        <v>50</v>
      </c>
      <c r="M81" s="11" t="s">
        <v>56</v>
      </c>
      <c r="N81" s="24" t="str">
        <f t="shared" si="2"/>
        <v>-</v>
      </c>
      <c r="O81" s="24"/>
      <c r="P81" s="25">
        <v>1800</v>
      </c>
      <c r="Q81" s="25"/>
      <c r="R81" s="25"/>
    </row>
    <row r="82" spans="1:18" ht="52.5">
      <c r="A82" s="9">
        <v>74</v>
      </c>
      <c r="B82" s="10" t="s">
        <v>132</v>
      </c>
      <c r="C82" s="23">
        <v>1</v>
      </c>
      <c r="D82" s="23"/>
      <c r="E82" s="11" t="s">
        <v>237</v>
      </c>
      <c r="F82" s="24" t="s">
        <v>226</v>
      </c>
      <c r="G82" s="24"/>
      <c r="H82" s="10" t="s">
        <v>238</v>
      </c>
      <c r="I82" s="11" t="s">
        <v>239</v>
      </c>
      <c r="J82" s="24" t="s">
        <v>44</v>
      </c>
      <c r="K82" s="24"/>
      <c r="L82" s="11" t="s">
        <v>50</v>
      </c>
      <c r="M82" s="11" t="s">
        <v>56</v>
      </c>
      <c r="N82" s="24" t="str">
        <f t="shared" si="2"/>
        <v>-</v>
      </c>
      <c r="O82" s="24"/>
      <c r="P82" s="25">
        <v>16800</v>
      </c>
      <c r="Q82" s="25"/>
      <c r="R82" s="25"/>
    </row>
    <row r="83" spans="1:18" ht="31.5">
      <c r="A83" s="9">
        <v>75</v>
      </c>
      <c r="B83" s="10" t="s">
        <v>132</v>
      </c>
      <c r="C83" s="23">
        <v>1</v>
      </c>
      <c r="D83" s="23"/>
      <c r="E83" s="11" t="s">
        <v>240</v>
      </c>
      <c r="F83" s="24" t="s">
        <v>226</v>
      </c>
      <c r="G83" s="24"/>
      <c r="H83" s="10" t="s">
        <v>241</v>
      </c>
      <c r="I83" s="11" t="s">
        <v>135</v>
      </c>
      <c r="J83" s="24" t="s">
        <v>44</v>
      </c>
      <c r="K83" s="24"/>
      <c r="L83" s="11" t="s">
        <v>45</v>
      </c>
      <c r="M83" s="11" t="s">
        <v>242</v>
      </c>
      <c r="N83" s="24" t="str">
        <f t="shared" si="2"/>
        <v>-</v>
      </c>
      <c r="O83" s="24"/>
      <c r="P83" s="25">
        <v>49600</v>
      </c>
      <c r="Q83" s="25"/>
      <c r="R83" s="25"/>
    </row>
    <row r="84" spans="1:18" ht="31.5">
      <c r="A84" s="9">
        <v>76</v>
      </c>
      <c r="B84" s="10" t="s">
        <v>63</v>
      </c>
      <c r="C84" s="23">
        <v>1</v>
      </c>
      <c r="D84" s="23"/>
      <c r="E84" s="11" t="s">
        <v>243</v>
      </c>
      <c r="F84" s="24" t="s">
        <v>226</v>
      </c>
      <c r="G84" s="24"/>
      <c r="H84" s="10" t="s">
        <v>244</v>
      </c>
      <c r="I84" s="11" t="s">
        <v>83</v>
      </c>
      <c r="J84" s="24" t="s">
        <v>44</v>
      </c>
      <c r="K84" s="24"/>
      <c r="L84" s="11" t="s">
        <v>45</v>
      </c>
      <c r="M84" s="11" t="s">
        <v>245</v>
      </c>
      <c r="N84" s="24" t="str">
        <f t="shared" si="2"/>
        <v>-</v>
      </c>
      <c r="O84" s="24"/>
      <c r="P84" s="25">
        <v>87652</v>
      </c>
      <c r="Q84" s="25"/>
      <c r="R84" s="25"/>
    </row>
    <row r="85" spans="1:18" ht="105">
      <c r="A85" s="9">
        <v>77</v>
      </c>
      <c r="B85" s="10" t="s">
        <v>84</v>
      </c>
      <c r="C85" s="23">
        <v>1</v>
      </c>
      <c r="D85" s="23"/>
      <c r="E85" s="11" t="s">
        <v>246</v>
      </c>
      <c r="F85" s="24" t="s">
        <v>247</v>
      </c>
      <c r="G85" s="24"/>
      <c r="H85" s="10" t="s">
        <v>30</v>
      </c>
      <c r="I85" s="11" t="s">
        <v>55</v>
      </c>
      <c r="J85" s="24" t="s">
        <v>44</v>
      </c>
      <c r="K85" s="24"/>
      <c r="L85" s="11" t="s">
        <v>50</v>
      </c>
      <c r="M85" s="11" t="s">
        <v>56</v>
      </c>
      <c r="N85" s="24" t="str">
        <f t="shared" si="2"/>
        <v>-</v>
      </c>
      <c r="O85" s="24"/>
      <c r="P85" s="25">
        <v>372</v>
      </c>
      <c r="Q85" s="25"/>
      <c r="R85" s="25"/>
    </row>
    <row r="86" spans="1:18" ht="94.5">
      <c r="A86" s="9">
        <v>78</v>
      </c>
      <c r="B86" s="10" t="s">
        <v>151</v>
      </c>
      <c r="C86" s="23">
        <v>1</v>
      </c>
      <c r="D86" s="23"/>
      <c r="E86" s="11" t="s">
        <v>248</v>
      </c>
      <c r="F86" s="24" t="s">
        <v>247</v>
      </c>
      <c r="G86" s="24"/>
      <c r="H86" s="10" t="s">
        <v>31</v>
      </c>
      <c r="I86" s="11" t="s">
        <v>43</v>
      </c>
      <c r="J86" s="24" t="s">
        <v>44</v>
      </c>
      <c r="K86" s="24"/>
      <c r="L86" s="11" t="s">
        <v>50</v>
      </c>
      <c r="M86" s="11" t="s">
        <v>101</v>
      </c>
      <c r="N86" s="24" t="str">
        <f t="shared" si="2"/>
        <v>-</v>
      </c>
      <c r="O86" s="24"/>
      <c r="P86" s="25">
        <v>1500</v>
      </c>
      <c r="Q86" s="25"/>
      <c r="R86" s="25"/>
    </row>
    <row r="87" spans="1:18" ht="94.5">
      <c r="A87" s="9">
        <v>79</v>
      </c>
      <c r="B87" s="10" t="s">
        <v>109</v>
      </c>
      <c r="C87" s="23">
        <v>1</v>
      </c>
      <c r="D87" s="23"/>
      <c r="E87" s="11" t="s">
        <v>249</v>
      </c>
      <c r="F87" s="24" t="s">
        <v>247</v>
      </c>
      <c r="G87" s="24"/>
      <c r="H87" s="10" t="s">
        <v>32</v>
      </c>
      <c r="I87" s="11" t="s">
        <v>43</v>
      </c>
      <c r="J87" s="24" t="s">
        <v>44</v>
      </c>
      <c r="K87" s="24"/>
      <c r="L87" s="11" t="s">
        <v>50</v>
      </c>
      <c r="M87" s="11" t="s">
        <v>101</v>
      </c>
      <c r="N87" s="24" t="str">
        <f t="shared" si="2"/>
        <v>-</v>
      </c>
      <c r="O87" s="24"/>
      <c r="P87" s="25">
        <v>4500</v>
      </c>
      <c r="Q87" s="25"/>
      <c r="R87" s="25"/>
    </row>
    <row r="88" spans="1:18" ht="115.5">
      <c r="A88" s="9">
        <v>80</v>
      </c>
      <c r="B88" s="10" t="s">
        <v>250</v>
      </c>
      <c r="C88" s="23">
        <v>1</v>
      </c>
      <c r="D88" s="23"/>
      <c r="E88" s="11" t="s">
        <v>251</v>
      </c>
      <c r="F88" s="24" t="s">
        <v>247</v>
      </c>
      <c r="G88" s="24"/>
      <c r="H88" s="10" t="s">
        <v>33</v>
      </c>
      <c r="I88" s="11" t="s">
        <v>43</v>
      </c>
      <c r="J88" s="24" t="s">
        <v>44</v>
      </c>
      <c r="K88" s="24"/>
      <c r="L88" s="11" t="s">
        <v>50</v>
      </c>
      <c r="M88" s="11" t="s">
        <v>51</v>
      </c>
      <c r="N88" s="24" t="str">
        <f t="shared" si="2"/>
        <v>-</v>
      </c>
      <c r="O88" s="24"/>
      <c r="P88" s="25">
        <v>12975</v>
      </c>
      <c r="Q88" s="25"/>
      <c r="R88" s="25"/>
    </row>
    <row r="89" spans="1:18" ht="84">
      <c r="A89" s="9">
        <v>81</v>
      </c>
      <c r="B89" s="10" t="s">
        <v>252</v>
      </c>
      <c r="C89" s="23">
        <v>1</v>
      </c>
      <c r="D89" s="23"/>
      <c r="E89" s="11" t="s">
        <v>253</v>
      </c>
      <c r="F89" s="24" t="s">
        <v>247</v>
      </c>
      <c r="G89" s="24"/>
      <c r="H89" s="10" t="s">
        <v>254</v>
      </c>
      <c r="I89" s="11" t="s">
        <v>204</v>
      </c>
      <c r="J89" s="24" t="s">
        <v>255</v>
      </c>
      <c r="K89" s="24"/>
      <c r="L89" s="11" t="s">
        <v>149</v>
      </c>
      <c r="M89" s="11" t="s">
        <v>256</v>
      </c>
      <c r="N89" s="24" t="str">
        <f t="shared" si="2"/>
        <v>-</v>
      </c>
      <c r="O89" s="24"/>
      <c r="P89" s="25">
        <v>106000</v>
      </c>
      <c r="Q89" s="25"/>
      <c r="R89" s="25"/>
    </row>
    <row r="90" spans="1:18" ht="168">
      <c r="A90" s="9">
        <v>82</v>
      </c>
      <c r="B90" s="10" t="s">
        <v>92</v>
      </c>
      <c r="C90" s="23">
        <v>1</v>
      </c>
      <c r="D90" s="23"/>
      <c r="E90" s="11" t="s">
        <v>257</v>
      </c>
      <c r="F90" s="24" t="s">
        <v>247</v>
      </c>
      <c r="G90" s="24"/>
      <c r="H90" s="10" t="s">
        <v>34</v>
      </c>
      <c r="I90" s="11" t="s">
        <v>43</v>
      </c>
      <c r="J90" s="24" t="s">
        <v>44</v>
      </c>
      <c r="K90" s="24"/>
      <c r="L90" s="11" t="s">
        <v>50</v>
      </c>
      <c r="M90" s="11" t="s">
        <v>97</v>
      </c>
      <c r="N90" s="24" t="str">
        <f t="shared" si="2"/>
        <v>-</v>
      </c>
      <c r="O90" s="24"/>
      <c r="P90" s="25">
        <v>6750</v>
      </c>
      <c r="Q90" s="25"/>
      <c r="R90" s="25"/>
    </row>
    <row r="91" spans="1:18" ht="105">
      <c r="A91" s="9">
        <v>83</v>
      </c>
      <c r="B91" s="10" t="s">
        <v>258</v>
      </c>
      <c r="C91" s="23">
        <v>1</v>
      </c>
      <c r="D91" s="23"/>
      <c r="E91" s="11" t="s">
        <v>259</v>
      </c>
      <c r="F91" s="24" t="s">
        <v>145</v>
      </c>
      <c r="G91" s="24"/>
      <c r="H91" s="10" t="s">
        <v>35</v>
      </c>
      <c r="I91" s="11" t="s">
        <v>43</v>
      </c>
      <c r="J91" s="24" t="s">
        <v>44</v>
      </c>
      <c r="K91" s="24"/>
      <c r="L91" s="11" t="s">
        <v>45</v>
      </c>
      <c r="M91" s="11" t="s">
        <v>46</v>
      </c>
      <c r="N91" s="24" t="str">
        <f t="shared" si="2"/>
        <v>-</v>
      </c>
      <c r="O91" s="24"/>
      <c r="P91" s="25">
        <v>17122</v>
      </c>
      <c r="Q91" s="25"/>
      <c r="R91" s="25"/>
    </row>
    <row r="92" spans="1:18" ht="63">
      <c r="A92" s="9">
        <v>84</v>
      </c>
      <c r="B92" s="10" t="s">
        <v>104</v>
      </c>
      <c r="C92" s="23">
        <v>1</v>
      </c>
      <c r="D92" s="23"/>
      <c r="E92" s="11" t="s">
        <v>260</v>
      </c>
      <c r="F92" s="24" t="s">
        <v>145</v>
      </c>
      <c r="G92" s="24"/>
      <c r="H92" s="10" t="s">
        <v>261</v>
      </c>
      <c r="I92" s="11" t="s">
        <v>43</v>
      </c>
      <c r="J92" s="24" t="s">
        <v>44</v>
      </c>
      <c r="K92" s="24"/>
      <c r="L92" s="11" t="s">
        <v>50</v>
      </c>
      <c r="M92" s="11" t="s">
        <v>51</v>
      </c>
      <c r="N92" s="24" t="str">
        <f t="shared" si="2"/>
        <v>-</v>
      </c>
      <c r="O92" s="24"/>
      <c r="P92" s="25">
        <v>4600</v>
      </c>
      <c r="Q92" s="25"/>
      <c r="R92" s="25"/>
    </row>
    <row r="93" spans="1:18" ht="73.5">
      <c r="A93" s="9">
        <v>85</v>
      </c>
      <c r="B93" s="10" t="s">
        <v>262</v>
      </c>
      <c r="C93" s="23">
        <v>1</v>
      </c>
      <c r="D93" s="23"/>
      <c r="E93" s="11" t="s">
        <v>263</v>
      </c>
      <c r="F93" s="24" t="s">
        <v>145</v>
      </c>
      <c r="G93" s="24"/>
      <c r="H93" s="10" t="s">
        <v>264</v>
      </c>
      <c r="I93" s="11" t="s">
        <v>239</v>
      </c>
      <c r="J93" s="24" t="s">
        <v>44</v>
      </c>
      <c r="K93" s="24"/>
      <c r="L93" s="11" t="s">
        <v>50</v>
      </c>
      <c r="M93" s="11" t="s">
        <v>56</v>
      </c>
      <c r="N93" s="24" t="str">
        <f t="shared" si="2"/>
        <v>-</v>
      </c>
      <c r="O93" s="24"/>
      <c r="P93" s="25">
        <v>43000</v>
      </c>
      <c r="Q93" s="25"/>
      <c r="R93" s="25"/>
    </row>
    <row r="94" spans="1:18" ht="52.5">
      <c r="A94" s="9">
        <v>86</v>
      </c>
      <c r="B94" s="10" t="s">
        <v>84</v>
      </c>
      <c r="C94" s="23">
        <v>1</v>
      </c>
      <c r="D94" s="23"/>
      <c r="E94" s="11" t="s">
        <v>265</v>
      </c>
      <c r="F94" s="24" t="s">
        <v>145</v>
      </c>
      <c r="G94" s="24"/>
      <c r="H94" s="10" t="s">
        <v>266</v>
      </c>
      <c r="I94" s="11" t="s">
        <v>43</v>
      </c>
      <c r="J94" s="24" t="s">
        <v>44</v>
      </c>
      <c r="K94" s="24"/>
      <c r="L94" s="11" t="s">
        <v>45</v>
      </c>
      <c r="M94" s="11" t="s">
        <v>212</v>
      </c>
      <c r="N94" s="24" t="str">
        <f t="shared" si="2"/>
        <v>-</v>
      </c>
      <c r="O94" s="24"/>
      <c r="P94" s="25">
        <v>22757</v>
      </c>
      <c r="Q94" s="25"/>
      <c r="R94" s="25"/>
    </row>
    <row r="95" spans="1:18" ht="42">
      <c r="A95" s="9">
        <v>87</v>
      </c>
      <c r="B95" s="10" t="s">
        <v>71</v>
      </c>
      <c r="C95" s="23">
        <v>1</v>
      </c>
      <c r="D95" s="23"/>
      <c r="E95" s="11" t="s">
        <v>267</v>
      </c>
      <c r="F95" s="24" t="s">
        <v>145</v>
      </c>
      <c r="G95" s="24"/>
      <c r="H95" s="10" t="s">
        <v>268</v>
      </c>
      <c r="I95" s="11" t="s">
        <v>43</v>
      </c>
      <c r="J95" s="24" t="s">
        <v>44</v>
      </c>
      <c r="K95" s="24"/>
      <c r="L95" s="11" t="s">
        <v>50</v>
      </c>
      <c r="M95" s="11" t="s">
        <v>51</v>
      </c>
      <c r="N95" s="24" t="str">
        <f t="shared" si="2"/>
        <v>-</v>
      </c>
      <c r="O95" s="24"/>
      <c r="P95" s="25">
        <v>1200</v>
      </c>
      <c r="Q95" s="25"/>
      <c r="R95" s="25"/>
    </row>
    <row r="96" spans="1:18" ht="31.5">
      <c r="A96" s="9">
        <v>88</v>
      </c>
      <c r="B96" s="10" t="s">
        <v>269</v>
      </c>
      <c r="C96" s="23">
        <v>1</v>
      </c>
      <c r="D96" s="23"/>
      <c r="E96" s="11" t="s">
        <v>270</v>
      </c>
      <c r="F96" s="24" t="s">
        <v>271</v>
      </c>
      <c r="G96" s="24"/>
      <c r="H96" s="10" t="s">
        <v>272</v>
      </c>
      <c r="I96" s="11" t="s">
        <v>43</v>
      </c>
      <c r="J96" s="24" t="s">
        <v>44</v>
      </c>
      <c r="K96" s="24"/>
      <c r="L96" s="11" t="s">
        <v>45</v>
      </c>
      <c r="M96" s="11" t="s">
        <v>273</v>
      </c>
      <c r="N96" s="24" t="str">
        <f t="shared" si="2"/>
        <v>-</v>
      </c>
      <c r="O96" s="24"/>
      <c r="P96" s="25">
        <v>43900</v>
      </c>
      <c r="Q96" s="25"/>
      <c r="R96" s="25"/>
    </row>
    <row r="97" spans="1:18" ht="73.5">
      <c r="A97" s="9">
        <v>89</v>
      </c>
      <c r="B97" s="10" t="s">
        <v>274</v>
      </c>
      <c r="C97" s="23">
        <v>1</v>
      </c>
      <c r="D97" s="23"/>
      <c r="E97" s="11" t="s">
        <v>275</v>
      </c>
      <c r="F97" s="24" t="s">
        <v>61</v>
      </c>
      <c r="G97" s="24"/>
      <c r="H97" s="10" t="s">
        <v>276</v>
      </c>
      <c r="I97" s="11" t="s">
        <v>43</v>
      </c>
      <c r="J97" s="24" t="s">
        <v>44</v>
      </c>
      <c r="K97" s="24"/>
      <c r="L97" s="11" t="s">
        <v>50</v>
      </c>
      <c r="M97" s="11" t="s">
        <v>97</v>
      </c>
      <c r="N97" s="24" t="str">
        <f t="shared" si="2"/>
        <v>-</v>
      </c>
      <c r="O97" s="24"/>
      <c r="P97" s="25">
        <v>10395</v>
      </c>
      <c r="Q97" s="25"/>
      <c r="R97" s="25"/>
    </row>
    <row r="98" spans="1:18" ht="31.5">
      <c r="A98" s="9">
        <v>90</v>
      </c>
      <c r="B98" s="10" t="s">
        <v>277</v>
      </c>
      <c r="C98" s="23">
        <v>1</v>
      </c>
      <c r="D98" s="23"/>
      <c r="E98" s="11" t="s">
        <v>278</v>
      </c>
      <c r="F98" s="24" t="s">
        <v>61</v>
      </c>
      <c r="G98" s="24"/>
      <c r="H98" s="10" t="s">
        <v>279</v>
      </c>
      <c r="I98" s="11" t="s">
        <v>43</v>
      </c>
      <c r="J98" s="24" t="s">
        <v>44</v>
      </c>
      <c r="K98" s="24"/>
      <c r="L98" s="11" t="s">
        <v>45</v>
      </c>
      <c r="M98" s="11" t="s">
        <v>212</v>
      </c>
      <c r="N98" s="24" t="str">
        <f t="shared" si="2"/>
        <v>-</v>
      </c>
      <c r="O98" s="24"/>
      <c r="P98" s="25">
        <v>2500</v>
      </c>
      <c r="Q98" s="25"/>
      <c r="R98" s="25"/>
    </row>
    <row r="99" spans="1:18" ht="18" customHeight="1">
      <c r="A99" s="26" t="str">
        <f>"รวม"</f>
        <v>รวม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7">
        <v>1106958.65</v>
      </c>
      <c r="Q99" s="27"/>
      <c r="R99" s="27"/>
    </row>
  </sheetData>
  <sheetProtection/>
  <mergeCells count="467">
    <mergeCell ref="A99:O99"/>
    <mergeCell ref="P99:R99"/>
    <mergeCell ref="C97:D97"/>
    <mergeCell ref="F97:G97"/>
    <mergeCell ref="J97:K97"/>
    <mergeCell ref="N97:O97"/>
    <mergeCell ref="P97:R97"/>
    <mergeCell ref="C98:D98"/>
    <mergeCell ref="F98:G98"/>
    <mergeCell ref="J98:K98"/>
    <mergeCell ref="N98:O98"/>
    <mergeCell ref="P98:R98"/>
    <mergeCell ref="C95:D95"/>
    <mergeCell ref="F95:G95"/>
    <mergeCell ref="J95:K95"/>
    <mergeCell ref="N95:O95"/>
    <mergeCell ref="P95:R95"/>
    <mergeCell ref="C96:D96"/>
    <mergeCell ref="F96:G96"/>
    <mergeCell ref="J96:K96"/>
    <mergeCell ref="N96:O96"/>
    <mergeCell ref="P96:R96"/>
    <mergeCell ref="C93:D93"/>
    <mergeCell ref="F93:G93"/>
    <mergeCell ref="J93:K93"/>
    <mergeCell ref="N93:O93"/>
    <mergeCell ref="P93:R93"/>
    <mergeCell ref="C94:D94"/>
    <mergeCell ref="F94:G94"/>
    <mergeCell ref="J94:K94"/>
    <mergeCell ref="N94:O94"/>
    <mergeCell ref="P94:R94"/>
    <mergeCell ref="C91:D91"/>
    <mergeCell ref="F91:G91"/>
    <mergeCell ref="J91:K91"/>
    <mergeCell ref="N91:O91"/>
    <mergeCell ref="P91:R91"/>
    <mergeCell ref="C92:D92"/>
    <mergeCell ref="F92:G92"/>
    <mergeCell ref="J92:K92"/>
    <mergeCell ref="N92:O92"/>
    <mergeCell ref="P92:R92"/>
    <mergeCell ref="C89:D89"/>
    <mergeCell ref="F89:G89"/>
    <mergeCell ref="J89:K89"/>
    <mergeCell ref="N89:O89"/>
    <mergeCell ref="P89:R89"/>
    <mergeCell ref="C90:D90"/>
    <mergeCell ref="F90:G90"/>
    <mergeCell ref="J90:K90"/>
    <mergeCell ref="N90:O90"/>
    <mergeCell ref="P90:R90"/>
    <mergeCell ref="C87:D87"/>
    <mergeCell ref="F87:G87"/>
    <mergeCell ref="J87:K87"/>
    <mergeCell ref="N87:O87"/>
    <mergeCell ref="P87:R87"/>
    <mergeCell ref="C88:D88"/>
    <mergeCell ref="F88:G88"/>
    <mergeCell ref="J88:K88"/>
    <mergeCell ref="N88:O88"/>
    <mergeCell ref="P88:R88"/>
    <mergeCell ref="C85:D85"/>
    <mergeCell ref="F85:G85"/>
    <mergeCell ref="J85:K85"/>
    <mergeCell ref="N85:O85"/>
    <mergeCell ref="P85:R85"/>
    <mergeCell ref="C86:D86"/>
    <mergeCell ref="F86:G86"/>
    <mergeCell ref="J86:K86"/>
    <mergeCell ref="N86:O86"/>
    <mergeCell ref="P86:R86"/>
    <mergeCell ref="C83:D83"/>
    <mergeCell ref="F83:G83"/>
    <mergeCell ref="J83:K83"/>
    <mergeCell ref="N83:O83"/>
    <mergeCell ref="P83:R83"/>
    <mergeCell ref="C84:D84"/>
    <mergeCell ref="F84:G84"/>
    <mergeCell ref="J84:K84"/>
    <mergeCell ref="N84:O84"/>
    <mergeCell ref="P84:R84"/>
    <mergeCell ref="C81:D81"/>
    <mergeCell ref="F81:G81"/>
    <mergeCell ref="J81:K81"/>
    <mergeCell ref="N81:O81"/>
    <mergeCell ref="P81:R81"/>
    <mergeCell ref="C82:D82"/>
    <mergeCell ref="F82:G82"/>
    <mergeCell ref="J82:K82"/>
    <mergeCell ref="N82:O82"/>
    <mergeCell ref="P82:R82"/>
    <mergeCell ref="C79:D79"/>
    <mergeCell ref="F79:G79"/>
    <mergeCell ref="J79:K79"/>
    <mergeCell ref="N79:O79"/>
    <mergeCell ref="P79:R79"/>
    <mergeCell ref="C80:D80"/>
    <mergeCell ref="F80:G80"/>
    <mergeCell ref="J80:K80"/>
    <mergeCell ref="N80:O80"/>
    <mergeCell ref="P80:R80"/>
    <mergeCell ref="C77:D77"/>
    <mergeCell ref="F77:G77"/>
    <mergeCell ref="J77:K77"/>
    <mergeCell ref="N77:O77"/>
    <mergeCell ref="P77:R77"/>
    <mergeCell ref="C78:D78"/>
    <mergeCell ref="F78:G78"/>
    <mergeCell ref="J78:K78"/>
    <mergeCell ref="N78:O78"/>
    <mergeCell ref="P78:R78"/>
    <mergeCell ref="C75:D75"/>
    <mergeCell ref="F75:G75"/>
    <mergeCell ref="J75:K75"/>
    <mergeCell ref="N75:O75"/>
    <mergeCell ref="P75:R75"/>
    <mergeCell ref="C76:D76"/>
    <mergeCell ref="F76:G76"/>
    <mergeCell ref="J76:K76"/>
    <mergeCell ref="N76:O76"/>
    <mergeCell ref="P76:R76"/>
    <mergeCell ref="C73:D73"/>
    <mergeCell ref="F73:G73"/>
    <mergeCell ref="J73:K73"/>
    <mergeCell ref="N73:O73"/>
    <mergeCell ref="P73:R73"/>
    <mergeCell ref="C74:D74"/>
    <mergeCell ref="F74:G74"/>
    <mergeCell ref="J74:K74"/>
    <mergeCell ref="N74:O74"/>
    <mergeCell ref="P74:R74"/>
    <mergeCell ref="C71:D71"/>
    <mergeCell ref="F71:G71"/>
    <mergeCell ref="J71:K71"/>
    <mergeCell ref="N71:O71"/>
    <mergeCell ref="P71:R71"/>
    <mergeCell ref="C72:D72"/>
    <mergeCell ref="F72:G72"/>
    <mergeCell ref="J72:K72"/>
    <mergeCell ref="N72:O72"/>
    <mergeCell ref="P72:R72"/>
    <mergeCell ref="C69:D69"/>
    <mergeCell ref="F69:G69"/>
    <mergeCell ref="J69:K69"/>
    <mergeCell ref="N69:O69"/>
    <mergeCell ref="P69:R69"/>
    <mergeCell ref="C70:D70"/>
    <mergeCell ref="F70:G70"/>
    <mergeCell ref="J70:K70"/>
    <mergeCell ref="N70:O70"/>
    <mergeCell ref="P70:R70"/>
    <mergeCell ref="C67:D67"/>
    <mergeCell ref="F67:G67"/>
    <mergeCell ref="J67:K67"/>
    <mergeCell ref="N67:O67"/>
    <mergeCell ref="P67:R67"/>
    <mergeCell ref="C68:D68"/>
    <mergeCell ref="F68:G68"/>
    <mergeCell ref="J68:K68"/>
    <mergeCell ref="N68:O68"/>
    <mergeCell ref="P68:R68"/>
    <mergeCell ref="C65:D65"/>
    <mergeCell ref="F65:G65"/>
    <mergeCell ref="J65:K65"/>
    <mergeCell ref="N65:O65"/>
    <mergeCell ref="P65:R65"/>
    <mergeCell ref="C66:D66"/>
    <mergeCell ref="F66:G66"/>
    <mergeCell ref="J66:K66"/>
    <mergeCell ref="N66:O66"/>
    <mergeCell ref="P66:R66"/>
    <mergeCell ref="C63:D63"/>
    <mergeCell ref="F63:G63"/>
    <mergeCell ref="J63:K63"/>
    <mergeCell ref="N63:O63"/>
    <mergeCell ref="P63:R63"/>
    <mergeCell ref="C64:D64"/>
    <mergeCell ref="F64:G64"/>
    <mergeCell ref="J64:K64"/>
    <mergeCell ref="N64:O64"/>
    <mergeCell ref="P64:R64"/>
    <mergeCell ref="C61:D61"/>
    <mergeCell ref="F61:G61"/>
    <mergeCell ref="J61:K61"/>
    <mergeCell ref="N61:O61"/>
    <mergeCell ref="P61:R61"/>
    <mergeCell ref="C62:D62"/>
    <mergeCell ref="F62:G62"/>
    <mergeCell ref="J62:K62"/>
    <mergeCell ref="N62:O62"/>
    <mergeCell ref="P62:R62"/>
    <mergeCell ref="C59:D59"/>
    <mergeCell ref="F59:G59"/>
    <mergeCell ref="J59:K59"/>
    <mergeCell ref="N59:O59"/>
    <mergeCell ref="P59:R59"/>
    <mergeCell ref="C60:D60"/>
    <mergeCell ref="F60:G60"/>
    <mergeCell ref="J60:K60"/>
    <mergeCell ref="N60:O60"/>
    <mergeCell ref="P60:R60"/>
    <mergeCell ref="C57:D57"/>
    <mergeCell ref="F57:G57"/>
    <mergeCell ref="J57:K57"/>
    <mergeCell ref="N57:O57"/>
    <mergeCell ref="P57:R57"/>
    <mergeCell ref="C58:D58"/>
    <mergeCell ref="F58:G58"/>
    <mergeCell ref="J58:K58"/>
    <mergeCell ref="N58:O58"/>
    <mergeCell ref="P58:R58"/>
    <mergeCell ref="C55:D55"/>
    <mergeCell ref="F55:G55"/>
    <mergeCell ref="J55:K55"/>
    <mergeCell ref="N55:O55"/>
    <mergeCell ref="P55:R55"/>
    <mergeCell ref="C56:D56"/>
    <mergeCell ref="F56:G56"/>
    <mergeCell ref="J56:K56"/>
    <mergeCell ref="N56:O56"/>
    <mergeCell ref="P56:R56"/>
    <mergeCell ref="C53:D53"/>
    <mergeCell ref="F53:G53"/>
    <mergeCell ref="J53:K53"/>
    <mergeCell ref="N53:O53"/>
    <mergeCell ref="P53:R53"/>
    <mergeCell ref="C54:D54"/>
    <mergeCell ref="F54:G54"/>
    <mergeCell ref="J54:K54"/>
    <mergeCell ref="N54:O54"/>
    <mergeCell ref="P54:R54"/>
    <mergeCell ref="C51:D51"/>
    <mergeCell ref="F51:G51"/>
    <mergeCell ref="J51:K51"/>
    <mergeCell ref="N51:O51"/>
    <mergeCell ref="P51:R51"/>
    <mergeCell ref="C52:D52"/>
    <mergeCell ref="F52:G52"/>
    <mergeCell ref="J52:K52"/>
    <mergeCell ref="N52:O52"/>
    <mergeCell ref="P52:R52"/>
    <mergeCell ref="C49:D49"/>
    <mergeCell ref="F49:G49"/>
    <mergeCell ref="J49:K49"/>
    <mergeCell ref="N49:O49"/>
    <mergeCell ref="P49:R49"/>
    <mergeCell ref="C50:D50"/>
    <mergeCell ref="F50:G50"/>
    <mergeCell ref="J50:K50"/>
    <mergeCell ref="N50:O50"/>
    <mergeCell ref="P50:R50"/>
    <mergeCell ref="C47:D47"/>
    <mergeCell ref="F47:G47"/>
    <mergeCell ref="J47:K47"/>
    <mergeCell ref="N47:O47"/>
    <mergeCell ref="P47:R47"/>
    <mergeCell ref="C48:D48"/>
    <mergeCell ref="F48:G48"/>
    <mergeCell ref="J48:K48"/>
    <mergeCell ref="N48:O48"/>
    <mergeCell ref="P48:R48"/>
    <mergeCell ref="C45:D45"/>
    <mergeCell ref="F45:G45"/>
    <mergeCell ref="J45:K45"/>
    <mergeCell ref="N45:O45"/>
    <mergeCell ref="P45:R45"/>
    <mergeCell ref="C46:D46"/>
    <mergeCell ref="F46:G46"/>
    <mergeCell ref="J46:K46"/>
    <mergeCell ref="N46:O46"/>
    <mergeCell ref="P46:R46"/>
    <mergeCell ref="C43:D43"/>
    <mergeCell ref="F43:G43"/>
    <mergeCell ref="J43:K43"/>
    <mergeCell ref="N43:O43"/>
    <mergeCell ref="P43:R43"/>
    <mergeCell ref="C44:D44"/>
    <mergeCell ref="F44:G44"/>
    <mergeCell ref="J44:K44"/>
    <mergeCell ref="N44:O44"/>
    <mergeCell ref="P44:R44"/>
    <mergeCell ref="C41:D41"/>
    <mergeCell ref="F41:G41"/>
    <mergeCell ref="J41:K41"/>
    <mergeCell ref="N41:O41"/>
    <mergeCell ref="P41:R41"/>
    <mergeCell ref="C42:D42"/>
    <mergeCell ref="F42:G42"/>
    <mergeCell ref="J42:K42"/>
    <mergeCell ref="N42:O42"/>
    <mergeCell ref="P42:R42"/>
    <mergeCell ref="C39:D39"/>
    <mergeCell ref="F39:G39"/>
    <mergeCell ref="J39:K39"/>
    <mergeCell ref="N39:O39"/>
    <mergeCell ref="P39:R39"/>
    <mergeCell ref="C40:D40"/>
    <mergeCell ref="F40:G40"/>
    <mergeCell ref="J40:K40"/>
    <mergeCell ref="N40:O40"/>
    <mergeCell ref="P40:R40"/>
    <mergeCell ref="C37:D37"/>
    <mergeCell ref="F37:G37"/>
    <mergeCell ref="J37:K37"/>
    <mergeCell ref="N37:O37"/>
    <mergeCell ref="P37:R37"/>
    <mergeCell ref="C38:D38"/>
    <mergeCell ref="F38:G38"/>
    <mergeCell ref="J38:K38"/>
    <mergeCell ref="N38:O38"/>
    <mergeCell ref="P38:R38"/>
    <mergeCell ref="C35:D35"/>
    <mergeCell ref="F35:G35"/>
    <mergeCell ref="J35:K35"/>
    <mergeCell ref="N35:O35"/>
    <mergeCell ref="P35:R35"/>
    <mergeCell ref="C36:D36"/>
    <mergeCell ref="F36:G36"/>
    <mergeCell ref="J36:K36"/>
    <mergeCell ref="N36:O36"/>
    <mergeCell ref="P36:R36"/>
    <mergeCell ref="C33:D33"/>
    <mergeCell ref="F33:G33"/>
    <mergeCell ref="J33:K33"/>
    <mergeCell ref="N33:O33"/>
    <mergeCell ref="P33:R33"/>
    <mergeCell ref="C34:D34"/>
    <mergeCell ref="F34:G34"/>
    <mergeCell ref="J34:K34"/>
    <mergeCell ref="N34:O34"/>
    <mergeCell ref="P34:R34"/>
    <mergeCell ref="C31:D31"/>
    <mergeCell ref="F31:G31"/>
    <mergeCell ref="J31:K31"/>
    <mergeCell ref="N31:O31"/>
    <mergeCell ref="P31:R31"/>
    <mergeCell ref="C32:D32"/>
    <mergeCell ref="F32:G32"/>
    <mergeCell ref="J32:K32"/>
    <mergeCell ref="N32:O32"/>
    <mergeCell ref="P32:R32"/>
    <mergeCell ref="C29:D29"/>
    <mergeCell ref="F29:G29"/>
    <mergeCell ref="J29:K29"/>
    <mergeCell ref="N29:O29"/>
    <mergeCell ref="P29:R29"/>
    <mergeCell ref="C30:D30"/>
    <mergeCell ref="F30:G30"/>
    <mergeCell ref="J30:K30"/>
    <mergeCell ref="N30:O30"/>
    <mergeCell ref="P30:R30"/>
    <mergeCell ref="C27:D27"/>
    <mergeCell ref="F27:G27"/>
    <mergeCell ref="J27:K27"/>
    <mergeCell ref="N27:O27"/>
    <mergeCell ref="P27:R27"/>
    <mergeCell ref="C28:D28"/>
    <mergeCell ref="F28:G28"/>
    <mergeCell ref="J28:K28"/>
    <mergeCell ref="N28:O28"/>
    <mergeCell ref="P28:R28"/>
    <mergeCell ref="C25:D25"/>
    <mergeCell ref="F25:G25"/>
    <mergeCell ref="J25:K25"/>
    <mergeCell ref="N25:O25"/>
    <mergeCell ref="P25:R25"/>
    <mergeCell ref="C26:D26"/>
    <mergeCell ref="F26:G26"/>
    <mergeCell ref="J26:K26"/>
    <mergeCell ref="N26:O26"/>
    <mergeCell ref="P26:R26"/>
    <mergeCell ref="C23:D23"/>
    <mergeCell ref="F23:G23"/>
    <mergeCell ref="J23:K23"/>
    <mergeCell ref="N23:O23"/>
    <mergeCell ref="P23:R23"/>
    <mergeCell ref="C24:D24"/>
    <mergeCell ref="F24:G24"/>
    <mergeCell ref="J24:K24"/>
    <mergeCell ref="N24:O24"/>
    <mergeCell ref="P24:R24"/>
    <mergeCell ref="C21:D21"/>
    <mergeCell ref="F21:G21"/>
    <mergeCell ref="J21:K21"/>
    <mergeCell ref="N21:O21"/>
    <mergeCell ref="P21:R21"/>
    <mergeCell ref="C22:D22"/>
    <mergeCell ref="F22:G22"/>
    <mergeCell ref="J22:K22"/>
    <mergeCell ref="N22:O22"/>
    <mergeCell ref="P22:R22"/>
    <mergeCell ref="C19:D19"/>
    <mergeCell ref="F19:G19"/>
    <mergeCell ref="J19:K19"/>
    <mergeCell ref="N19:O19"/>
    <mergeCell ref="P19:R19"/>
    <mergeCell ref="C20:D20"/>
    <mergeCell ref="F20:G20"/>
    <mergeCell ref="J20:K20"/>
    <mergeCell ref="N20:O20"/>
    <mergeCell ref="P20:R20"/>
    <mergeCell ref="C17:D17"/>
    <mergeCell ref="F17:G17"/>
    <mergeCell ref="J17:K17"/>
    <mergeCell ref="N17:O17"/>
    <mergeCell ref="P17:R17"/>
    <mergeCell ref="C18:D18"/>
    <mergeCell ref="F18:G18"/>
    <mergeCell ref="J18:K18"/>
    <mergeCell ref="N18:O18"/>
    <mergeCell ref="P18:R18"/>
    <mergeCell ref="C15:D15"/>
    <mergeCell ref="F15:G15"/>
    <mergeCell ref="J15:K15"/>
    <mergeCell ref="N15:O15"/>
    <mergeCell ref="P15:R15"/>
    <mergeCell ref="C16:D16"/>
    <mergeCell ref="F16:G16"/>
    <mergeCell ref="J16:K16"/>
    <mergeCell ref="N16:O16"/>
    <mergeCell ref="P16:R16"/>
    <mergeCell ref="C13:D13"/>
    <mergeCell ref="F13:G13"/>
    <mergeCell ref="J13:K13"/>
    <mergeCell ref="N13:O13"/>
    <mergeCell ref="P13:R13"/>
    <mergeCell ref="C14:D14"/>
    <mergeCell ref="F14:G14"/>
    <mergeCell ref="J14:K14"/>
    <mergeCell ref="N14:O14"/>
    <mergeCell ref="P14:R14"/>
    <mergeCell ref="C11:D11"/>
    <mergeCell ref="F11:G11"/>
    <mergeCell ref="J11:K11"/>
    <mergeCell ref="N11:O11"/>
    <mergeCell ref="P11:R11"/>
    <mergeCell ref="C12:D12"/>
    <mergeCell ref="F12:G12"/>
    <mergeCell ref="J12:K12"/>
    <mergeCell ref="N12:O12"/>
    <mergeCell ref="P12:R12"/>
    <mergeCell ref="C9:D9"/>
    <mergeCell ref="F9:G9"/>
    <mergeCell ref="J9:K9"/>
    <mergeCell ref="N9:O9"/>
    <mergeCell ref="P9:R9"/>
    <mergeCell ref="C10:D10"/>
    <mergeCell ref="F10:G10"/>
    <mergeCell ref="J10:K10"/>
    <mergeCell ref="N10:O10"/>
    <mergeCell ref="P10:R10"/>
    <mergeCell ref="C7:D7"/>
    <mergeCell ref="F7:G7"/>
    <mergeCell ref="I7:O7"/>
    <mergeCell ref="P7:R7"/>
    <mergeCell ref="C8:D8"/>
    <mergeCell ref="F8:G8"/>
    <mergeCell ref="J8:K8"/>
    <mergeCell ref="N8:O8"/>
    <mergeCell ref="P8:R8"/>
    <mergeCell ref="A1:C1"/>
    <mergeCell ref="G1:J2"/>
    <mergeCell ref="O1:Q1"/>
    <mergeCell ref="A2:C3"/>
    <mergeCell ref="Q2:R3"/>
    <mergeCell ref="G3:J4"/>
  </mergeCells>
  <printOptions/>
  <pageMargins left="0.4724409448818898" right="0.4724409448818898" top="0.4724409448818898" bottom="0.4724409448818898" header="0.4724409448818898" footer="0.47244094488188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sevenswords</cp:lastModifiedBy>
  <dcterms:modified xsi:type="dcterms:W3CDTF">2015-10-05T02:04:11Z</dcterms:modified>
  <cp:category/>
  <cp:version/>
  <cp:contentType/>
  <cp:contentStatus/>
</cp:coreProperties>
</file>